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T:\AMERICAN RESCUE PLAN\"/>
    </mc:Choice>
  </mc:AlternateContent>
  <xr:revisionPtr revIDLastSave="0" documentId="13_ncr:1_{4F29403D-4C5B-4EB2-B235-FEE9322F920D}" xr6:coauthVersionLast="47" xr6:coauthVersionMax="47" xr10:uidLastSave="{00000000-0000-0000-0000-000000000000}"/>
  <bookViews>
    <workbookView xWindow="-120" yWindow="-120" windowWidth="29040" windowHeight="15840" tabRatio="830" xr2:uid="{DB98E9AB-6B23-4364-911B-9AA76E58EE7D}"/>
  </bookViews>
  <sheets>
    <sheet name="SB767 Summary" sheetId="1" r:id="rId1"/>
    <sheet name="List" sheetId="11" state="hidden" r:id="rId2"/>
    <sheet name="DPW" sheetId="10" r:id="rId3"/>
    <sheet name="MISC TOWN GOV" sheetId="12" r:id="rId4"/>
    <sheet name="SENIOR SERVICES" sheetId="13" r:id="rId5"/>
    <sheet name="RECREATION" sheetId="14" r:id="rId6"/>
    <sheet name="NON PROFIT" sheetId="15" r:id="rId7"/>
    <sheet name="COMMITTEE &amp; PUB COMMENT" sheetId="16" r:id="rId8"/>
    <sheet name="Fill In Project Name 7" sheetId="17" r:id="rId9"/>
  </sheets>
  <definedNames>
    <definedName name="_xlnm.Print_Area" localSheetId="0">'SB767 Summary'!$A$1:$H$23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" i="1" l="1"/>
  <c r="H3" i="1"/>
  <c r="C6" i="14" l="1"/>
  <c r="C21" i="1" l="1"/>
  <c r="D29" i="17"/>
  <c r="C26" i="17"/>
  <c r="B26" i="17"/>
  <c r="D21" i="17"/>
  <c r="D26" i="17" s="1"/>
  <c r="C17" i="17"/>
  <c r="C6" i="17" s="1"/>
  <c r="B17" i="17"/>
  <c r="D10" i="17"/>
  <c r="D17" i="17" s="1"/>
  <c r="B6" i="17"/>
  <c r="D29" i="16"/>
  <c r="C26" i="16"/>
  <c r="B26" i="16"/>
  <c r="D21" i="16"/>
  <c r="D26" i="16" s="1"/>
  <c r="C17" i="16"/>
  <c r="C6" i="16" s="1"/>
  <c r="B17" i="16"/>
  <c r="D10" i="16"/>
  <c r="D17" i="16" s="1"/>
  <c r="D29" i="15"/>
  <c r="D26" i="15"/>
  <c r="C26" i="15"/>
  <c r="B26" i="15"/>
  <c r="D21" i="15"/>
  <c r="C17" i="15"/>
  <c r="B17" i="15"/>
  <c r="D10" i="15"/>
  <c r="D17" i="15" s="1"/>
  <c r="D29" i="14"/>
  <c r="D6" i="14" s="1"/>
  <c r="D26" i="14"/>
  <c r="C26" i="14"/>
  <c r="B26" i="14"/>
  <c r="D21" i="14"/>
  <c r="D17" i="14"/>
  <c r="C17" i="14"/>
  <c r="B17" i="14"/>
  <c r="B6" i="14" s="1"/>
  <c r="D10" i="14"/>
  <c r="D29" i="13"/>
  <c r="C26" i="13"/>
  <c r="B26" i="13"/>
  <c r="D21" i="13"/>
  <c r="D26" i="13" s="1"/>
  <c r="C17" i="13"/>
  <c r="B17" i="13"/>
  <c r="D10" i="13"/>
  <c r="D17" i="13" s="1"/>
  <c r="D29" i="12"/>
  <c r="D26" i="12"/>
  <c r="C26" i="12"/>
  <c r="B26" i="12"/>
  <c r="D21" i="12"/>
  <c r="C17" i="12"/>
  <c r="B17" i="12"/>
  <c r="B6" i="12" s="1"/>
  <c r="D10" i="12"/>
  <c r="D17" i="12" s="1"/>
  <c r="D6" i="12" s="1"/>
  <c r="D29" i="10"/>
  <c r="C26" i="10"/>
  <c r="B26" i="10"/>
  <c r="D21" i="10"/>
  <c r="D26" i="10" s="1"/>
  <c r="C17" i="10"/>
  <c r="C6" i="10" s="1"/>
  <c r="B17" i="10"/>
  <c r="B6" i="10" s="1"/>
  <c r="D10" i="10"/>
  <c r="D17" i="10" s="1"/>
  <c r="F12" i="1" l="1"/>
  <c r="F21" i="1" s="1"/>
  <c r="C22" i="1" s="1"/>
  <c r="B6" i="15"/>
  <c r="B6" i="13"/>
  <c r="C6" i="15"/>
  <c r="G12" i="1" s="1"/>
  <c r="D6" i="16"/>
  <c r="C6" i="12"/>
  <c r="C6" i="13"/>
  <c r="B6" i="16"/>
  <c r="D6" i="17"/>
  <c r="D6" i="13"/>
  <c r="D6" i="15"/>
  <c r="D6" i="10"/>
  <c r="G11" i="1"/>
  <c r="H12" i="1" l="1"/>
  <c r="H21" i="1" s="1"/>
  <c r="G21" i="1"/>
</calcChain>
</file>

<file path=xl/sharedStrings.xml><?xml version="1.0" encoding="utf-8"?>
<sst xmlns="http://schemas.openxmlformats.org/spreadsheetml/2006/main" count="202" uniqueCount="54">
  <si>
    <t>County</t>
  </si>
  <si>
    <t>Completed by:</t>
  </si>
  <si>
    <t>Municipal Name:</t>
  </si>
  <si>
    <t>Date Completed:</t>
  </si>
  <si>
    <t>TYPE</t>
  </si>
  <si>
    <t>TOTAL</t>
  </si>
  <si>
    <t>Legend:</t>
  </si>
  <si>
    <t>Input data here</t>
  </si>
  <si>
    <t>Replace lost public sector revenue</t>
  </si>
  <si>
    <t>Respond to the far-reaching public health and negative economic impacts of the pandemic</t>
  </si>
  <si>
    <t>Provide premium pay for essential workers</t>
  </si>
  <si>
    <t>Invest in water, sewer, and broadband infrastructure</t>
  </si>
  <si>
    <t>Provide emergency relief from natural disasters or their negative economic impacts</t>
  </si>
  <si>
    <t>Support surface transportation projects, utilizing funds for eligible projects through three pathways</t>
  </si>
  <si>
    <t>Support Title I projects that are eligible activites under the Community Development Block Grant and Indian Community Development Block Grant programs</t>
  </si>
  <si>
    <t>Total Fiscal Recovery Funds</t>
  </si>
  <si>
    <t>Fiscal Year End Date</t>
  </si>
  <si>
    <t>Estimated Amount Allocated for Projects</t>
  </si>
  <si>
    <t>Amount Remaining to be Spent on Projects</t>
  </si>
  <si>
    <t>Project/Program Description</t>
  </si>
  <si>
    <t>Premium Pay</t>
  </si>
  <si>
    <t>#NAME</t>
  </si>
  <si>
    <t>Allocated</t>
  </si>
  <si>
    <t>Spent</t>
  </si>
  <si>
    <t>Hiring/Retaining Staff</t>
  </si>
  <si>
    <t>Amount for Non-Premium Pay or Hiring/Retaining Staff</t>
  </si>
  <si>
    <t>Allocated to Project</t>
  </si>
  <si>
    <t>Actual Spent as of last Fiscal Year End</t>
  </si>
  <si>
    <t>Total Hiring/Retaining Staff</t>
  </si>
  <si>
    <t>Total Premium Pay</t>
  </si>
  <si>
    <t>Total of Project/Program</t>
  </si>
  <si>
    <t>EXAMPLE</t>
  </si>
  <si>
    <t>Select Category</t>
  </si>
  <si>
    <t>Non-entitlement unit</t>
  </si>
  <si>
    <t>Entitlement Unit</t>
  </si>
  <si>
    <t>Amount Remaining to be Spent</t>
  </si>
  <si>
    <t xml:space="preserve">Job Title(s) of Hired/Retained Staff </t>
  </si>
  <si>
    <t>Input job title</t>
  </si>
  <si>
    <t>Input employee type</t>
  </si>
  <si>
    <t>Broad Categories of U.S. Treasury Approved Uses of Local Fiscal Recovery Funds</t>
  </si>
  <si>
    <t>Local Fiscal Recover Funds Received</t>
  </si>
  <si>
    <t>Treasury Approved Category of Use (Select only one)</t>
  </si>
  <si>
    <t>Premium Pay for Employee Types</t>
  </si>
  <si>
    <t>Support Title I projects that are eligible activities under the Community Development Block Grant and Indian Community Development Block Grant programs</t>
  </si>
  <si>
    <t>Total Fiscal Recovery Funds Not Earmarked for Project as of the fiscal year end listed above</t>
  </si>
  <si>
    <r>
      <t xml:space="preserve">As of 12-31-24 how much of your Local Fiscal Recovery Funds have </t>
    </r>
    <r>
      <rPr>
        <b/>
        <sz val="11"/>
        <color theme="1"/>
        <rFont val="Calibri"/>
        <family val="2"/>
        <scheme val="minor"/>
      </rPr>
      <t>NOT</t>
    </r>
    <r>
      <rPr>
        <sz val="11"/>
        <color theme="1"/>
        <rFont val="Calibri"/>
        <family val="2"/>
        <scheme val="minor"/>
      </rPr>
      <t xml:space="preserve"> been allocated for porjects</t>
    </r>
  </si>
  <si>
    <t>Town of Scituate</t>
  </si>
  <si>
    <t>DPW</t>
  </si>
  <si>
    <t>MISC TOWN GOVERNMENT</t>
  </si>
  <si>
    <t>SENIOR SERVICES</t>
  </si>
  <si>
    <t>RECREATION</t>
  </si>
  <si>
    <t>NON PROFIT</t>
  </si>
  <si>
    <t>COMMITTEE AND PUBLIC COMMENT</t>
  </si>
  <si>
    <t>Karen Beattie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</si>
</sst>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&quot;$&quot;#,##0.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/>
    <xf numFmtId="44" fontId="0" fillId="0" borderId="0" xfId="0" applyNumberFormat="1"/>
    <xf numFmtId="44" fontId="2" fillId="0" borderId="0" xfId="0" applyNumberFormat="1" applyFont="1"/>
    <xf numFmtId="164" fontId="0" fillId="0" borderId="0" xfId="0" applyNumberFormat="1"/>
    <xf numFmtId="0" fontId="0" fillId="0" borderId="4" xfId="0" applyBorder="1"/>
    <xf numFmtId="0" fontId="0" fillId="0" borderId="6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2" borderId="0" xfId="0" applyFill="1"/>
    <xf numFmtId="164" fontId="0" fillId="2" borderId="5" xfId="2" applyNumberFormat="1" applyFont="1" applyFill="1" applyBorder="1"/>
    <xf numFmtId="0" fontId="2" fillId="0" borderId="8" xfId="0" applyFont="1" applyBorder="1"/>
    <xf numFmtId="0" fontId="2" fillId="0" borderId="0" xfId="0" applyFont="1" applyAlignment="1">
      <alignment horizontal="left"/>
    </xf>
    <xf numFmtId="0" fontId="3" fillId="0" borderId="0" xfId="0" applyFont="1"/>
    <xf numFmtId="0" fontId="2" fillId="0" borderId="0" xfId="0" applyFont="1" applyAlignment="1">
      <alignment horizontal="left" wrapText="1"/>
    </xf>
    <xf numFmtId="0" fontId="0" fillId="0" borderId="8" xfId="0" applyBorder="1"/>
    <xf numFmtId="0" fontId="2" fillId="3" borderId="3" xfId="0" applyFont="1" applyFill="1" applyBorder="1"/>
    <xf numFmtId="164" fontId="2" fillId="3" borderId="3" xfId="2" applyNumberFormat="1" applyFont="1" applyFill="1" applyBorder="1"/>
    <xf numFmtId="164" fontId="0" fillId="3" borderId="3" xfId="2" applyNumberFormat="1" applyFont="1" applyFill="1" applyBorder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43" fontId="0" fillId="5" borderId="0" xfId="1" applyFont="1" applyFill="1"/>
    <xf numFmtId="43" fontId="0" fillId="5" borderId="9" xfId="1" applyFont="1" applyFill="1" applyBorder="1"/>
    <xf numFmtId="43" fontId="0" fillId="6" borderId="0" xfId="1" applyFont="1" applyFill="1"/>
    <xf numFmtId="43" fontId="0" fillId="6" borderId="9" xfId="1" applyFont="1" applyFill="1" applyBorder="1"/>
    <xf numFmtId="43" fontId="0" fillId="7" borderId="0" xfId="1" applyFont="1" applyFill="1"/>
    <xf numFmtId="43" fontId="0" fillId="8" borderId="0" xfId="1" applyFont="1" applyFill="1"/>
    <xf numFmtId="164" fontId="0" fillId="2" borderId="7" xfId="2" applyNumberFormat="1" applyFont="1" applyFill="1" applyBorder="1"/>
    <xf numFmtId="0" fontId="2" fillId="0" borderId="8" xfId="0" applyFont="1" applyBorder="1" applyAlignment="1">
      <alignment horizontal="center" wrapText="1"/>
    </xf>
    <xf numFmtId="165" fontId="0" fillId="3" borderId="0" xfId="2" applyNumberFormat="1" applyFont="1" applyFill="1" applyBorder="1" applyAlignment="1">
      <alignment horizontal="center"/>
    </xf>
    <xf numFmtId="0" fontId="2" fillId="5" borderId="8" xfId="0" applyFont="1" applyFill="1" applyBorder="1"/>
    <xf numFmtId="0" fontId="0" fillId="5" borderId="8" xfId="0" applyFill="1" applyBorder="1"/>
    <xf numFmtId="0" fontId="0" fillId="8" borderId="8" xfId="0" applyFill="1" applyBorder="1"/>
    <xf numFmtId="0" fontId="0" fillId="6" borderId="8" xfId="0" applyFill="1" applyBorder="1"/>
    <xf numFmtId="0" fontId="0" fillId="7" borderId="8" xfId="0" applyFill="1" applyBorder="1"/>
    <xf numFmtId="0" fontId="0" fillId="2" borderId="10" xfId="0" applyFill="1" applyBorder="1"/>
    <xf numFmtId="14" fontId="0" fillId="2" borderId="10" xfId="0" applyNumberFormat="1" applyFill="1" applyBorder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left" wrapText="1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53FD5-03D2-4DB9-BB6B-4DFD0D857157}">
  <sheetPr>
    <pageSetUpPr fitToPage="1"/>
  </sheetPr>
  <dimension ref="B1:M23"/>
  <sheetViews>
    <sheetView tabSelected="1" zoomScale="70" zoomScaleNormal="70" workbookViewId="0">
      <selection activeCell="F12" sqref="F12"/>
    </sheetView>
  </sheetViews>
  <sheetFormatPr defaultRowHeight="15" x14ac:dyDescent="0.25"/>
  <cols>
    <col min="1" max="1" width="1.42578125" customWidth="1"/>
    <col min="2" max="2" width="96.85546875" bestFit="1" customWidth="1"/>
    <col min="3" max="3" width="21.7109375" bestFit="1" customWidth="1"/>
    <col min="4" max="4" width="6.7109375" customWidth="1"/>
    <col min="5" max="5" width="15.7109375" bestFit="1" customWidth="1"/>
    <col min="6" max="6" width="48.5703125" bestFit="1" customWidth="1"/>
    <col min="7" max="7" width="30.5703125" customWidth="1"/>
    <col min="8" max="8" width="32.42578125" customWidth="1"/>
    <col min="11" max="11" width="10.42578125" bestFit="1" customWidth="1"/>
  </cols>
  <sheetData>
    <row r="1" spans="2:13" x14ac:dyDescent="0.25">
      <c r="B1" t="s">
        <v>2</v>
      </c>
      <c r="C1" s="39" t="s">
        <v>46</v>
      </c>
      <c r="E1" s="11" t="s">
        <v>6</v>
      </c>
      <c r="G1" s="41" t="s">
        <v>40</v>
      </c>
      <c r="H1" s="42"/>
    </row>
    <row r="2" spans="2:13" x14ac:dyDescent="0.25">
      <c r="B2" t="s">
        <v>1</v>
      </c>
      <c r="C2" s="39" t="s">
        <v>53</v>
      </c>
      <c r="E2" s="9"/>
      <c r="F2" t="s">
        <v>7</v>
      </c>
      <c r="G2" s="7" t="s">
        <v>4</v>
      </c>
      <c r="H2" s="8" t="s">
        <v>5</v>
      </c>
    </row>
    <row r="3" spans="2:13" x14ac:dyDescent="0.25">
      <c r="B3" t="s">
        <v>16</v>
      </c>
      <c r="C3" s="40">
        <v>45473</v>
      </c>
      <c r="G3" s="5" t="s">
        <v>33</v>
      </c>
      <c r="H3" s="10">
        <f>561546.79*2</f>
        <v>1123093.58</v>
      </c>
    </row>
    <row r="4" spans="2:13" x14ac:dyDescent="0.25">
      <c r="B4" t="s">
        <v>3</v>
      </c>
      <c r="C4" s="40">
        <v>45736</v>
      </c>
      <c r="G4" s="5" t="s">
        <v>0</v>
      </c>
      <c r="H4" s="10">
        <f>1042088.36*2</f>
        <v>2084176.72</v>
      </c>
    </row>
    <row r="5" spans="2:13" ht="15.75" thickBot="1" x14ac:dyDescent="0.3">
      <c r="G5" s="6" t="s">
        <v>34</v>
      </c>
      <c r="H5" s="31"/>
    </row>
    <row r="6" spans="2:13" x14ac:dyDescent="0.25">
      <c r="B6" t="s">
        <v>45</v>
      </c>
      <c r="C6" s="39">
        <v>0</v>
      </c>
    </row>
    <row r="10" spans="2:13" ht="30.75" customHeight="1" x14ac:dyDescent="0.25"/>
    <row r="11" spans="2:13" ht="45.75" customHeight="1" x14ac:dyDescent="0.25">
      <c r="B11" s="11" t="s">
        <v>39</v>
      </c>
      <c r="C11" s="11"/>
      <c r="D11" s="11"/>
      <c r="E11" s="15"/>
      <c r="F11" s="11" t="s">
        <v>17</v>
      </c>
      <c r="G11" s="32" t="str">
        <f>"Amount Actually Spent on Projects from inception through Fiscal Year End:     "&amp;C3</f>
        <v>Amount Actually Spent on Projects from inception through Fiscal Year End:     45473</v>
      </c>
      <c r="H11" s="32" t="s">
        <v>18</v>
      </c>
      <c r="I11" s="13"/>
    </row>
    <row r="12" spans="2:13" ht="45.75" customHeight="1" x14ac:dyDescent="0.25">
      <c r="B12" s="12" t="s">
        <v>8</v>
      </c>
      <c r="C12" s="12"/>
      <c r="D12" s="12"/>
      <c r="E12" s="12"/>
      <c r="F12" s="33">
        <f>DPW!B6+'MISC TOWN GOV'!B6+'SENIOR SERVICES'!B6+RECREATION!B6+'NON PROFIT'!B6+'COMMITTEE &amp; PUB COMMENT'!B6</f>
        <v>3207269.84</v>
      </c>
      <c r="G12" s="33">
        <f>DPW!C6+'MISC TOWN GOV'!C6+'SENIOR SERVICES'!C6+RECREATION!C6+'NON PROFIT'!C6+'COMMITTEE &amp; PUB COMMENT'!C6</f>
        <v>1688104.9700000002</v>
      </c>
      <c r="H12" s="33">
        <f>F12-G12</f>
        <v>1519164.8699999996</v>
      </c>
      <c r="I12" s="1"/>
      <c r="J12" s="1"/>
      <c r="K12" s="1"/>
      <c r="L12" s="1"/>
      <c r="M12" s="1"/>
    </row>
    <row r="13" spans="2:13" ht="45.75" customHeight="1" x14ac:dyDescent="0.25">
      <c r="B13" s="43" t="s">
        <v>9</v>
      </c>
      <c r="C13" s="43"/>
      <c r="D13" s="43"/>
      <c r="E13" s="43"/>
      <c r="F13" s="33">
        <v>0</v>
      </c>
      <c r="G13" s="33">
        <v>0</v>
      </c>
      <c r="H13" s="33">
        <v>0</v>
      </c>
      <c r="I13" s="1"/>
      <c r="J13" s="1"/>
      <c r="K13" s="1"/>
      <c r="L13" s="1"/>
      <c r="M13" s="1"/>
    </row>
    <row r="14" spans="2:13" ht="45.75" customHeight="1" x14ac:dyDescent="0.25">
      <c r="B14" s="12" t="s">
        <v>10</v>
      </c>
      <c r="C14" s="12"/>
      <c r="D14" s="12"/>
      <c r="E14" s="12"/>
      <c r="F14" s="33">
        <v>0</v>
      </c>
      <c r="G14" s="33">
        <v>0</v>
      </c>
      <c r="H14" s="33">
        <v>0</v>
      </c>
      <c r="I14" s="1"/>
      <c r="J14" s="1"/>
      <c r="K14" s="1"/>
      <c r="L14" s="1"/>
      <c r="M14" s="1"/>
    </row>
    <row r="15" spans="2:13" ht="45.75" customHeight="1" x14ac:dyDescent="0.25">
      <c r="B15" s="12" t="s">
        <v>11</v>
      </c>
      <c r="C15" s="12"/>
      <c r="D15" s="12"/>
      <c r="E15" s="12"/>
      <c r="F15" s="33">
        <v>0</v>
      </c>
      <c r="G15" s="33">
        <v>0</v>
      </c>
      <c r="H15" s="33">
        <v>0</v>
      </c>
      <c r="I15" s="1"/>
      <c r="J15" s="1"/>
      <c r="K15" s="1"/>
      <c r="L15" s="1"/>
      <c r="M15" s="1"/>
    </row>
    <row r="16" spans="2:13" ht="45.75" customHeight="1" x14ac:dyDescent="0.25">
      <c r="B16" s="43" t="s">
        <v>12</v>
      </c>
      <c r="C16" s="43"/>
      <c r="D16" s="43"/>
      <c r="E16" s="43"/>
      <c r="F16" s="33">
        <v>0</v>
      </c>
      <c r="G16" s="33">
        <v>0</v>
      </c>
      <c r="H16" s="33">
        <v>0</v>
      </c>
      <c r="I16" s="1"/>
      <c r="J16" s="1"/>
      <c r="K16" s="1"/>
      <c r="L16" s="1"/>
      <c r="M16" s="1"/>
    </row>
    <row r="17" spans="2:13" ht="45.75" customHeight="1" x14ac:dyDescent="0.25">
      <c r="B17" s="14" t="s">
        <v>13</v>
      </c>
      <c r="C17" s="14"/>
      <c r="D17" s="14"/>
      <c r="E17" s="14"/>
      <c r="F17" s="33">
        <v>0</v>
      </c>
      <c r="G17" s="33">
        <v>0</v>
      </c>
      <c r="H17" s="33">
        <v>0</v>
      </c>
      <c r="I17" s="1"/>
      <c r="J17" s="1"/>
      <c r="K17" s="1"/>
      <c r="L17" s="1"/>
      <c r="M17" s="1"/>
    </row>
    <row r="18" spans="2:13" ht="45.75" customHeight="1" x14ac:dyDescent="0.25">
      <c r="B18" s="14" t="s">
        <v>43</v>
      </c>
      <c r="C18" s="14"/>
      <c r="D18" s="14"/>
      <c r="E18" s="14"/>
      <c r="F18" s="33">
        <v>0</v>
      </c>
      <c r="G18" s="33">
        <v>0</v>
      </c>
      <c r="H18" s="33">
        <v>0</v>
      </c>
      <c r="I18" s="1"/>
      <c r="J18" s="1"/>
      <c r="K18" s="1"/>
      <c r="L18" s="1"/>
      <c r="M18" s="1"/>
    </row>
    <row r="19" spans="2:13" x14ac:dyDescent="0.25">
      <c r="B19" s="14"/>
      <c r="C19" s="14"/>
      <c r="D19" s="14"/>
      <c r="E19" s="14"/>
      <c r="F19" s="19"/>
      <c r="G19" s="19"/>
      <c r="H19" s="19"/>
    </row>
    <row r="20" spans="2:13" x14ac:dyDescent="0.25">
      <c r="B20" s="14"/>
      <c r="C20" s="14"/>
      <c r="D20" s="14"/>
      <c r="E20" s="14"/>
      <c r="F20" s="19"/>
      <c r="G20" s="19"/>
      <c r="H20" s="19"/>
    </row>
    <row r="21" spans="2:13" ht="15.75" thickBot="1" x14ac:dyDescent="0.3">
      <c r="B21" s="16" t="s">
        <v>15</v>
      </c>
      <c r="C21" s="17">
        <f>SUM(H3:H5)</f>
        <v>3207270.3</v>
      </c>
      <c r="D21" s="18"/>
      <c r="E21" s="17"/>
      <c r="F21" s="18">
        <f>SUM(F12:F18)</f>
        <v>3207269.84</v>
      </c>
      <c r="G21" s="18">
        <f>SUM(G12:G18)</f>
        <v>1688104.9700000002</v>
      </c>
      <c r="H21" s="18">
        <f>SUM(H12:H18)</f>
        <v>1519164.8699999996</v>
      </c>
    </row>
    <row r="22" spans="2:13" ht="31.5" customHeight="1" thickTop="1" x14ac:dyDescent="0.25">
      <c r="B22" s="14" t="s">
        <v>44</v>
      </c>
      <c r="C22" s="4">
        <f>C21-F21</f>
        <v>0.4599999999627471</v>
      </c>
      <c r="H22" s="2"/>
    </row>
    <row r="23" spans="2:13" x14ac:dyDescent="0.25">
      <c r="B23" s="1"/>
      <c r="H23" s="3"/>
    </row>
  </sheetData>
  <mergeCells count="3">
    <mergeCell ref="G1:H1"/>
    <mergeCell ref="B16:E16"/>
    <mergeCell ref="B13:E13"/>
  </mergeCells>
  <pageMargins left="0.7" right="0.7" top="0.75" bottom="0.75" header="0.3" footer="0.3"/>
  <pageSetup scale="6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9BD2F-D769-45BB-8462-ADF775759DDC}">
  <dimension ref="A2:A8"/>
  <sheetViews>
    <sheetView workbookViewId="0">
      <selection activeCell="A8" sqref="A8"/>
    </sheetView>
  </sheetViews>
  <sheetFormatPr defaultRowHeight="15" x14ac:dyDescent="0.25"/>
  <sheetData>
    <row r="2" spans="1:1" x14ac:dyDescent="0.25">
      <c r="A2" t="s">
        <v>8</v>
      </c>
    </row>
    <row r="3" spans="1:1" x14ac:dyDescent="0.25">
      <c r="A3" t="s">
        <v>9</v>
      </c>
    </row>
    <row r="4" spans="1:1" x14ac:dyDescent="0.25">
      <c r="A4" t="s">
        <v>10</v>
      </c>
    </row>
    <row r="5" spans="1:1" x14ac:dyDescent="0.25">
      <c r="A5" t="s">
        <v>11</v>
      </c>
    </row>
    <row r="6" spans="1:1" x14ac:dyDescent="0.25">
      <c r="A6" t="s">
        <v>12</v>
      </c>
    </row>
    <row r="7" spans="1:1" x14ac:dyDescent="0.25">
      <c r="A7" t="s">
        <v>13</v>
      </c>
    </row>
    <row r="8" spans="1:1" x14ac:dyDescent="0.25">
      <c r="A8" t="s">
        <v>14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96C708-6AF5-4AE5-AEBB-F7EF91DE3BD7}">
  <dimension ref="A2:M29"/>
  <sheetViews>
    <sheetView workbookViewId="0">
      <selection activeCell="B30" sqref="B30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41</v>
      </c>
      <c r="B2" s="20" t="s">
        <v>8</v>
      </c>
    </row>
    <row r="3" spans="1:13" x14ac:dyDescent="0.25">
      <c r="A3" t="s">
        <v>19</v>
      </c>
      <c r="B3" t="s">
        <v>47</v>
      </c>
    </row>
    <row r="5" spans="1:13" x14ac:dyDescent="0.25">
      <c r="A5" s="36"/>
      <c r="B5" s="36" t="s">
        <v>22</v>
      </c>
      <c r="C5" s="36" t="s">
        <v>23</v>
      </c>
      <c r="D5" s="36" t="s">
        <v>35</v>
      </c>
    </row>
    <row r="6" spans="1:13" x14ac:dyDescent="0.25">
      <c r="A6" s="24" t="s">
        <v>30</v>
      </c>
      <c r="B6" s="30">
        <f>SUM(B17,B26,B29)</f>
        <v>893757.43999999994</v>
      </c>
      <c r="C6" s="30">
        <f>SUM(C17,C26,C29)</f>
        <v>716137.77</v>
      </c>
      <c r="D6" s="30">
        <f>SUM(D17,D26,D29)</f>
        <v>177619.66999999993</v>
      </c>
    </row>
    <row r="8" spans="1:13" x14ac:dyDescent="0.25">
      <c r="A8" s="34" t="s">
        <v>36</v>
      </c>
      <c r="B8" s="35" t="s">
        <v>26</v>
      </c>
      <c r="C8" s="35" t="s">
        <v>27</v>
      </c>
      <c r="D8" s="35" t="s">
        <v>35</v>
      </c>
      <c r="E8" s="21"/>
      <c r="F8" s="21"/>
      <c r="G8" s="21"/>
      <c r="H8" s="21"/>
      <c r="I8" s="21"/>
      <c r="J8" s="21"/>
      <c r="K8" s="21"/>
      <c r="L8" s="21"/>
      <c r="M8" s="21"/>
    </row>
    <row r="9" spans="1:13" x14ac:dyDescent="0.25">
      <c r="A9" s="21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</row>
    <row r="10" spans="1:13" x14ac:dyDescent="0.25">
      <c r="A10" s="21" t="s">
        <v>37</v>
      </c>
      <c r="B10" s="25"/>
      <c r="C10" s="25"/>
      <c r="D10" s="25">
        <f>B10-C10</f>
        <v>0</v>
      </c>
      <c r="E10" s="21"/>
      <c r="F10" s="21"/>
      <c r="G10" s="21"/>
      <c r="H10" s="21"/>
      <c r="I10" s="21"/>
      <c r="J10" s="21"/>
      <c r="K10" s="21"/>
      <c r="L10" s="21"/>
      <c r="M10" s="21"/>
    </row>
    <row r="11" spans="1:13" x14ac:dyDescent="0.25">
      <c r="A11" s="21"/>
      <c r="B11" s="25"/>
      <c r="C11" s="25"/>
      <c r="D11" s="25"/>
      <c r="E11" s="21"/>
      <c r="F11" s="21"/>
      <c r="G11" s="21"/>
      <c r="H11" s="21"/>
      <c r="I11" s="21"/>
      <c r="J11" s="21"/>
      <c r="K11" s="21"/>
      <c r="L11" s="21"/>
      <c r="M11" s="21"/>
    </row>
    <row r="12" spans="1:13" x14ac:dyDescent="0.25">
      <c r="A12" s="21"/>
      <c r="B12" s="25"/>
      <c r="C12" s="25"/>
      <c r="D12" s="25"/>
      <c r="E12" s="21"/>
      <c r="F12" s="21"/>
      <c r="G12" s="21"/>
      <c r="H12" s="21"/>
      <c r="I12" s="21"/>
      <c r="J12" s="21"/>
      <c r="K12" s="21"/>
      <c r="L12" s="21"/>
      <c r="M12" s="21"/>
    </row>
    <row r="13" spans="1:13" x14ac:dyDescent="0.25">
      <c r="A13" s="21"/>
      <c r="B13" s="25"/>
      <c r="C13" s="25"/>
      <c r="D13" s="25"/>
      <c r="E13" s="21"/>
      <c r="F13" s="21"/>
      <c r="G13" s="21"/>
      <c r="H13" s="21"/>
      <c r="I13" s="21"/>
      <c r="J13" s="21"/>
      <c r="K13" s="21"/>
      <c r="L13" s="21"/>
      <c r="M13" s="21"/>
    </row>
    <row r="14" spans="1:13" x14ac:dyDescent="0.25">
      <c r="A14" s="21"/>
      <c r="B14" s="25"/>
      <c r="C14" s="25"/>
      <c r="D14" s="25"/>
      <c r="E14" s="21"/>
      <c r="F14" s="21"/>
      <c r="G14" s="21"/>
      <c r="H14" s="21"/>
      <c r="I14" s="21"/>
      <c r="J14" s="21"/>
      <c r="K14" s="21"/>
      <c r="L14" s="21"/>
      <c r="M14" s="21"/>
    </row>
    <row r="15" spans="1:13" x14ac:dyDescent="0.25">
      <c r="A15" s="21"/>
      <c r="B15" s="25"/>
      <c r="C15" s="25"/>
      <c r="D15" s="25"/>
      <c r="E15" s="21"/>
      <c r="F15" s="21"/>
      <c r="G15" s="21"/>
      <c r="H15" s="21"/>
      <c r="I15" s="21"/>
      <c r="J15" s="21"/>
      <c r="K15" s="21"/>
      <c r="L15" s="21"/>
      <c r="M15" s="21"/>
    </row>
    <row r="16" spans="1:13" ht="15.75" thickBot="1" x14ac:dyDescent="0.3">
      <c r="A16" s="21"/>
      <c r="B16" s="26"/>
      <c r="C16" s="26"/>
      <c r="D16" s="26"/>
      <c r="E16" s="21"/>
      <c r="F16" s="21"/>
      <c r="G16" s="21"/>
      <c r="H16" s="21"/>
      <c r="I16" s="21"/>
      <c r="J16" s="21"/>
      <c r="K16" s="21"/>
      <c r="L16" s="21"/>
      <c r="M16" s="21"/>
    </row>
    <row r="17" spans="1:13" ht="15.75" thickTop="1" x14ac:dyDescent="0.25">
      <c r="A17" s="21" t="s">
        <v>28</v>
      </c>
      <c r="B17" s="25">
        <f>SUM(B9:B16)</f>
        <v>0</v>
      </c>
      <c r="C17" s="25">
        <f t="shared" ref="C17:D17" si="0">SUM(C9:C16)</f>
        <v>0</v>
      </c>
      <c r="D17" s="25">
        <f t="shared" si="0"/>
        <v>0</v>
      </c>
      <c r="E17" s="21"/>
      <c r="F17" s="21"/>
      <c r="G17" s="21"/>
      <c r="H17" s="21"/>
      <c r="I17" s="21"/>
      <c r="J17" s="21"/>
      <c r="K17" s="21"/>
      <c r="L17" s="21"/>
      <c r="M17" s="21"/>
    </row>
    <row r="19" spans="1:13" x14ac:dyDescent="0.25">
      <c r="A19" s="37" t="s">
        <v>42</v>
      </c>
      <c r="B19" s="37" t="s">
        <v>22</v>
      </c>
      <c r="C19" s="37" t="s">
        <v>23</v>
      </c>
      <c r="D19" s="37" t="s">
        <v>35</v>
      </c>
      <c r="E19" s="22"/>
      <c r="F19" s="22"/>
      <c r="G19" s="22"/>
      <c r="H19" s="22"/>
      <c r="I19" s="22"/>
      <c r="J19" s="22"/>
      <c r="K19" s="22"/>
      <c r="L19" s="22"/>
      <c r="M19" s="22"/>
    </row>
    <row r="20" spans="1:13" x14ac:dyDescent="0.25">
      <c r="A20" s="22"/>
      <c r="B20" s="27"/>
      <c r="C20" s="27"/>
      <c r="D20" s="27"/>
      <c r="E20" s="22"/>
      <c r="F20" s="22"/>
      <c r="G20" s="22"/>
      <c r="H20" s="22"/>
      <c r="I20" s="22"/>
      <c r="J20" s="22"/>
      <c r="K20" s="22"/>
      <c r="L20" s="22"/>
      <c r="M20" s="22"/>
    </row>
    <row r="21" spans="1:13" x14ac:dyDescent="0.25">
      <c r="A21" s="22" t="s">
        <v>38</v>
      </c>
      <c r="B21" s="27"/>
      <c r="C21" s="27"/>
      <c r="D21" s="27">
        <f>B21-C21</f>
        <v>0</v>
      </c>
      <c r="E21" s="22"/>
      <c r="F21" s="22"/>
      <c r="G21" s="22"/>
      <c r="H21" s="22"/>
      <c r="I21" s="22"/>
      <c r="J21" s="22"/>
      <c r="K21" s="22"/>
      <c r="L21" s="22"/>
      <c r="M21" s="22"/>
    </row>
    <row r="22" spans="1:13" x14ac:dyDescent="0.25">
      <c r="A22" s="22"/>
      <c r="B22" s="27"/>
      <c r="C22" s="27"/>
      <c r="D22" s="27"/>
      <c r="E22" s="22"/>
      <c r="F22" s="22"/>
      <c r="G22" s="22"/>
      <c r="H22" s="22"/>
      <c r="I22" s="22"/>
      <c r="J22" s="22"/>
      <c r="K22" s="22"/>
      <c r="L22" s="22"/>
      <c r="M22" s="22"/>
    </row>
    <row r="23" spans="1:13" x14ac:dyDescent="0.25">
      <c r="A23" s="22"/>
      <c r="B23" s="27"/>
      <c r="C23" s="27"/>
      <c r="D23" s="27"/>
      <c r="E23" s="22"/>
      <c r="F23" s="22"/>
      <c r="G23" s="22"/>
      <c r="H23" s="22"/>
      <c r="I23" s="22"/>
      <c r="J23" s="22"/>
      <c r="K23" s="22"/>
      <c r="L23" s="22"/>
      <c r="M23" s="22"/>
    </row>
    <row r="24" spans="1:13" x14ac:dyDescent="0.25">
      <c r="A24" s="22"/>
      <c r="B24" s="27"/>
      <c r="C24" s="27"/>
      <c r="D24" s="27"/>
      <c r="E24" s="22"/>
      <c r="F24" s="22"/>
      <c r="G24" s="22"/>
      <c r="H24" s="22"/>
      <c r="I24" s="22"/>
      <c r="J24" s="22"/>
      <c r="K24" s="22"/>
      <c r="L24" s="22"/>
      <c r="M24" s="22"/>
    </row>
    <row r="25" spans="1:13" ht="15.75" thickBot="1" x14ac:dyDescent="0.3">
      <c r="A25" s="22"/>
      <c r="B25" s="28"/>
      <c r="C25" s="28"/>
      <c r="D25" s="28"/>
      <c r="E25" s="22"/>
      <c r="F25" s="22"/>
      <c r="G25" s="22"/>
      <c r="H25" s="22"/>
      <c r="I25" s="22"/>
      <c r="J25" s="22"/>
      <c r="K25" s="22"/>
      <c r="L25" s="22"/>
      <c r="M25" s="22"/>
    </row>
    <row r="26" spans="1:13" ht="15.75" thickTop="1" x14ac:dyDescent="0.25">
      <c r="A26" s="22" t="s">
        <v>29</v>
      </c>
      <c r="B26" s="27">
        <f>SUM(B20:B25)</f>
        <v>0</v>
      </c>
      <c r="C26" s="27">
        <f t="shared" ref="C26:D26" si="1">SUM(C20:C25)</f>
        <v>0</v>
      </c>
      <c r="D26" s="27">
        <f t="shared" si="1"/>
        <v>0</v>
      </c>
      <c r="E26" s="22"/>
      <c r="F26" s="22"/>
      <c r="G26" s="22"/>
      <c r="H26" s="22"/>
      <c r="I26" s="22"/>
      <c r="J26" s="22"/>
      <c r="K26" s="22"/>
      <c r="L26" s="22"/>
      <c r="M26" s="22"/>
    </row>
    <row r="28" spans="1:13" x14ac:dyDescent="0.25">
      <c r="A28" s="38"/>
      <c r="B28" s="38" t="s">
        <v>22</v>
      </c>
      <c r="C28" s="38" t="s">
        <v>23</v>
      </c>
      <c r="D28" s="38" t="s">
        <v>35</v>
      </c>
    </row>
    <row r="29" spans="1:13" x14ac:dyDescent="0.25">
      <c r="A29" s="23" t="s">
        <v>25</v>
      </c>
      <c r="B29" s="29">
        <v>893757.43999999994</v>
      </c>
      <c r="C29" s="29">
        <v>716137.77</v>
      </c>
      <c r="D29" s="29">
        <f>B29-C29</f>
        <v>177619.66999999993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547B8CB-9F47-4744-AB62-ABE44719BE49}">
          <x14:formula1>
            <xm:f>List!$A$2:$A$8</xm:f>
          </x14:formula1>
          <xm:sqref>B2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98A5B6-CF90-45D0-B3EB-6D251330043D}">
  <dimension ref="A2:M29"/>
  <sheetViews>
    <sheetView workbookViewId="0">
      <selection activeCell="C30" sqref="C30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41</v>
      </c>
      <c r="B2" s="20" t="s">
        <v>8</v>
      </c>
    </row>
    <row r="3" spans="1:13" x14ac:dyDescent="0.25">
      <c r="A3" t="s">
        <v>19</v>
      </c>
      <c r="B3" t="s">
        <v>48</v>
      </c>
    </row>
    <row r="5" spans="1:13" x14ac:dyDescent="0.25">
      <c r="A5" s="24"/>
      <c r="B5" s="24" t="s">
        <v>22</v>
      </c>
      <c r="C5" s="24" t="s">
        <v>23</v>
      </c>
      <c r="D5" s="24" t="s">
        <v>35</v>
      </c>
    </row>
    <row r="6" spans="1:13" x14ac:dyDescent="0.25">
      <c r="A6" s="24" t="s">
        <v>30</v>
      </c>
      <c r="B6" s="30">
        <f>SUM(B17,B26,B29)</f>
        <v>1394969</v>
      </c>
      <c r="C6" s="30">
        <f>SUM(C17,C26,C29)</f>
        <v>403085.1</v>
      </c>
      <c r="D6" s="30">
        <f>SUM(D17,D26,D29)</f>
        <v>991883.9</v>
      </c>
    </row>
    <row r="8" spans="1:13" x14ac:dyDescent="0.25">
      <c r="A8" s="21"/>
      <c r="B8" s="21" t="s">
        <v>26</v>
      </c>
      <c r="C8" s="21" t="s">
        <v>27</v>
      </c>
      <c r="D8" s="21" t="s">
        <v>35</v>
      </c>
      <c r="E8" s="21"/>
      <c r="F8" s="21"/>
      <c r="G8" s="21"/>
      <c r="H8" s="21"/>
      <c r="I8" s="21"/>
      <c r="J8" s="21"/>
      <c r="K8" s="21"/>
      <c r="L8" s="21"/>
      <c r="M8" s="21"/>
    </row>
    <row r="9" spans="1:13" x14ac:dyDescent="0.25">
      <c r="A9" s="21" t="s">
        <v>24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</row>
    <row r="10" spans="1:13" x14ac:dyDescent="0.25">
      <c r="A10" s="21" t="s">
        <v>31</v>
      </c>
      <c r="B10" s="25"/>
      <c r="C10" s="25"/>
      <c r="D10" s="25">
        <f>B10-C10</f>
        <v>0</v>
      </c>
      <c r="E10" s="21"/>
      <c r="F10" s="21"/>
      <c r="G10" s="21"/>
      <c r="H10" s="21"/>
      <c r="I10" s="21"/>
      <c r="J10" s="21"/>
      <c r="K10" s="21"/>
      <c r="L10" s="21"/>
      <c r="M10" s="21"/>
    </row>
    <row r="11" spans="1:13" x14ac:dyDescent="0.25">
      <c r="A11" s="21"/>
      <c r="B11" s="25"/>
      <c r="C11" s="25"/>
      <c r="D11" s="25"/>
      <c r="E11" s="21"/>
      <c r="F11" s="21"/>
      <c r="G11" s="21"/>
      <c r="H11" s="21"/>
      <c r="I11" s="21"/>
      <c r="J11" s="21"/>
      <c r="K11" s="21"/>
      <c r="L11" s="21"/>
      <c r="M11" s="21"/>
    </row>
    <row r="12" spans="1:13" x14ac:dyDescent="0.25">
      <c r="A12" s="21"/>
      <c r="B12" s="25"/>
      <c r="C12" s="25"/>
      <c r="D12" s="25"/>
      <c r="E12" s="21"/>
      <c r="F12" s="21"/>
      <c r="G12" s="21"/>
      <c r="H12" s="21"/>
      <c r="I12" s="21"/>
      <c r="J12" s="21"/>
      <c r="K12" s="21"/>
      <c r="L12" s="21"/>
      <c r="M12" s="21"/>
    </row>
    <row r="13" spans="1:13" x14ac:dyDescent="0.25">
      <c r="A13" s="21"/>
      <c r="B13" s="25"/>
      <c r="C13" s="25"/>
      <c r="D13" s="25"/>
      <c r="E13" s="21"/>
      <c r="F13" s="21"/>
      <c r="G13" s="21"/>
      <c r="H13" s="21"/>
      <c r="I13" s="21"/>
      <c r="J13" s="21"/>
      <c r="K13" s="21"/>
      <c r="L13" s="21"/>
      <c r="M13" s="21"/>
    </row>
    <row r="14" spans="1:13" x14ac:dyDescent="0.25">
      <c r="A14" s="21"/>
      <c r="B14" s="25"/>
      <c r="C14" s="25"/>
      <c r="D14" s="25"/>
      <c r="E14" s="21"/>
      <c r="F14" s="21"/>
      <c r="G14" s="21"/>
      <c r="H14" s="21"/>
      <c r="I14" s="21"/>
      <c r="J14" s="21"/>
      <c r="K14" s="21"/>
      <c r="L14" s="21"/>
      <c r="M14" s="21"/>
    </row>
    <row r="15" spans="1:13" x14ac:dyDescent="0.25">
      <c r="A15" s="21"/>
      <c r="B15" s="25"/>
      <c r="C15" s="25"/>
      <c r="D15" s="25"/>
      <c r="E15" s="21"/>
      <c r="F15" s="21"/>
      <c r="G15" s="21"/>
      <c r="H15" s="21"/>
      <c r="I15" s="21"/>
      <c r="J15" s="21"/>
      <c r="K15" s="21"/>
      <c r="L15" s="21"/>
      <c r="M15" s="21"/>
    </row>
    <row r="16" spans="1:13" ht="15.75" thickBot="1" x14ac:dyDescent="0.3">
      <c r="A16" s="21"/>
      <c r="B16" s="26"/>
      <c r="C16" s="26"/>
      <c r="D16" s="26"/>
      <c r="E16" s="21"/>
      <c r="F16" s="21"/>
      <c r="G16" s="21"/>
      <c r="H16" s="21"/>
      <c r="I16" s="21"/>
      <c r="J16" s="21"/>
      <c r="K16" s="21"/>
      <c r="L16" s="21"/>
      <c r="M16" s="21"/>
    </row>
    <row r="17" spans="1:13" ht="15.75" thickTop="1" x14ac:dyDescent="0.25">
      <c r="A17" s="21" t="s">
        <v>28</v>
      </c>
      <c r="B17" s="25">
        <f>SUM(B9:B16)</f>
        <v>0</v>
      </c>
      <c r="C17" s="25">
        <f t="shared" ref="C17:D17" si="0">SUM(C9:C16)</f>
        <v>0</v>
      </c>
      <c r="D17" s="25">
        <f t="shared" si="0"/>
        <v>0</v>
      </c>
      <c r="E17" s="21"/>
      <c r="F17" s="21"/>
      <c r="G17" s="21"/>
      <c r="H17" s="21"/>
      <c r="I17" s="21"/>
      <c r="J17" s="21"/>
      <c r="K17" s="21"/>
      <c r="L17" s="21"/>
      <c r="M17" s="21"/>
    </row>
    <row r="19" spans="1:13" x14ac:dyDescent="0.25">
      <c r="A19" s="22"/>
      <c r="B19" s="22" t="s">
        <v>22</v>
      </c>
      <c r="C19" s="22" t="s">
        <v>23</v>
      </c>
      <c r="D19" s="22" t="s">
        <v>35</v>
      </c>
      <c r="E19" s="22"/>
      <c r="F19" s="22"/>
      <c r="G19" s="22"/>
      <c r="H19" s="22"/>
      <c r="I19" s="22"/>
      <c r="J19" s="22"/>
      <c r="K19" s="22"/>
      <c r="L19" s="22"/>
      <c r="M19" s="22"/>
    </row>
    <row r="20" spans="1:13" x14ac:dyDescent="0.25">
      <c r="A20" s="22" t="s">
        <v>20</v>
      </c>
      <c r="B20" s="27"/>
      <c r="C20" s="27"/>
      <c r="D20" s="27"/>
      <c r="E20" s="22"/>
      <c r="F20" s="22"/>
      <c r="G20" s="22"/>
      <c r="H20" s="22"/>
      <c r="I20" s="22"/>
      <c r="J20" s="22"/>
      <c r="K20" s="22"/>
      <c r="L20" s="22"/>
      <c r="M20" s="22"/>
    </row>
    <row r="21" spans="1:13" x14ac:dyDescent="0.25">
      <c r="A21" s="22" t="s">
        <v>31</v>
      </c>
      <c r="B21" s="27"/>
      <c r="C21" s="27"/>
      <c r="D21" s="27">
        <f>B21-C21</f>
        <v>0</v>
      </c>
      <c r="E21" s="22"/>
      <c r="F21" s="22"/>
      <c r="G21" s="22"/>
      <c r="H21" s="22"/>
      <c r="I21" s="22"/>
      <c r="J21" s="22"/>
      <c r="K21" s="22"/>
      <c r="L21" s="22"/>
      <c r="M21" s="22"/>
    </row>
    <row r="22" spans="1:13" x14ac:dyDescent="0.25">
      <c r="A22" s="22"/>
      <c r="B22" s="27"/>
      <c r="C22" s="27"/>
      <c r="D22" s="27"/>
      <c r="E22" s="22"/>
      <c r="F22" s="22"/>
      <c r="G22" s="22"/>
      <c r="H22" s="22"/>
      <c r="I22" s="22"/>
      <c r="J22" s="22"/>
      <c r="K22" s="22"/>
      <c r="L22" s="22"/>
      <c r="M22" s="22"/>
    </row>
    <row r="23" spans="1:13" x14ac:dyDescent="0.25">
      <c r="A23" s="22"/>
      <c r="B23" s="27"/>
      <c r="C23" s="27"/>
      <c r="D23" s="27"/>
      <c r="E23" s="22"/>
      <c r="F23" s="22"/>
      <c r="G23" s="22"/>
      <c r="H23" s="22"/>
      <c r="I23" s="22"/>
      <c r="J23" s="22"/>
      <c r="K23" s="22"/>
      <c r="L23" s="22"/>
      <c r="M23" s="22"/>
    </row>
    <row r="24" spans="1:13" x14ac:dyDescent="0.25">
      <c r="A24" s="22"/>
      <c r="B24" s="27"/>
      <c r="C24" s="27"/>
      <c r="D24" s="27"/>
      <c r="E24" s="22"/>
      <c r="F24" s="22"/>
      <c r="G24" s="22"/>
      <c r="H24" s="22"/>
      <c r="I24" s="22"/>
      <c r="J24" s="22"/>
      <c r="K24" s="22"/>
      <c r="L24" s="22"/>
      <c r="M24" s="22"/>
    </row>
    <row r="25" spans="1:13" ht="15.75" thickBot="1" x14ac:dyDescent="0.3">
      <c r="A25" s="22"/>
      <c r="B25" s="28"/>
      <c r="C25" s="28"/>
      <c r="D25" s="28"/>
      <c r="E25" s="22"/>
      <c r="F25" s="22"/>
      <c r="G25" s="22"/>
      <c r="H25" s="22"/>
      <c r="I25" s="22"/>
      <c r="J25" s="22"/>
      <c r="K25" s="22"/>
      <c r="L25" s="22"/>
      <c r="M25" s="22"/>
    </row>
    <row r="26" spans="1:13" ht="15.75" thickTop="1" x14ac:dyDescent="0.25">
      <c r="A26" s="22" t="s">
        <v>29</v>
      </c>
      <c r="B26" s="27">
        <f>SUM(B20:B25)</f>
        <v>0</v>
      </c>
      <c r="C26" s="27">
        <f t="shared" ref="C26:D26" si="1">SUM(C20:C25)</f>
        <v>0</v>
      </c>
      <c r="D26" s="27">
        <f t="shared" si="1"/>
        <v>0</v>
      </c>
      <c r="E26" s="22"/>
      <c r="F26" s="22"/>
      <c r="G26" s="22"/>
      <c r="H26" s="22"/>
      <c r="I26" s="22"/>
      <c r="J26" s="22"/>
      <c r="K26" s="22"/>
      <c r="L26" s="22"/>
      <c r="M26" s="22"/>
    </row>
    <row r="28" spans="1:13" x14ac:dyDescent="0.25">
      <c r="A28" s="23"/>
      <c r="B28" s="23" t="s">
        <v>22</v>
      </c>
      <c r="C28" s="23" t="s">
        <v>23</v>
      </c>
      <c r="D28" s="23" t="s">
        <v>35</v>
      </c>
    </row>
    <row r="29" spans="1:13" x14ac:dyDescent="0.25">
      <c r="A29" s="23" t="s">
        <v>25</v>
      </c>
      <c r="B29" s="29">
        <v>1394969</v>
      </c>
      <c r="C29" s="29">
        <v>403085.1</v>
      </c>
      <c r="D29" s="29">
        <f>B29-C29</f>
        <v>991883.9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F0E3CC8-4BC7-415D-875C-72E4B008ED37}">
          <x14:formula1>
            <xm:f>List!$A$2:$A$8</xm:f>
          </x14:formula1>
          <xm:sqref>B2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FFE9F8-0D9A-467F-B382-915A742E18C0}">
  <dimension ref="A2:M29"/>
  <sheetViews>
    <sheetView workbookViewId="0">
      <selection activeCell="C30" sqref="C30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41</v>
      </c>
      <c r="B2" s="20" t="s">
        <v>8</v>
      </c>
    </row>
    <row r="3" spans="1:13" x14ac:dyDescent="0.25">
      <c r="A3" t="s">
        <v>19</v>
      </c>
      <c r="B3" t="s">
        <v>49</v>
      </c>
    </row>
    <row r="5" spans="1:13" x14ac:dyDescent="0.25">
      <c r="A5" s="24"/>
      <c r="B5" s="24" t="s">
        <v>22</v>
      </c>
      <c r="C5" s="24" t="s">
        <v>23</v>
      </c>
      <c r="D5" s="24" t="s">
        <v>35</v>
      </c>
    </row>
    <row r="6" spans="1:13" x14ac:dyDescent="0.25">
      <c r="A6" s="24" t="s">
        <v>30</v>
      </c>
      <c r="B6" s="30">
        <f>SUM(B17,B26,B29)</f>
        <v>10000</v>
      </c>
      <c r="C6" s="30">
        <f>SUM(C17,C26,C29)</f>
        <v>8421</v>
      </c>
      <c r="D6" s="30">
        <f>SUM(D17,D26,D29)</f>
        <v>1579</v>
      </c>
    </row>
    <row r="8" spans="1:13" x14ac:dyDescent="0.25">
      <c r="A8" s="21"/>
      <c r="B8" s="21" t="s">
        <v>26</v>
      </c>
      <c r="C8" s="21" t="s">
        <v>27</v>
      </c>
      <c r="D8" s="21" t="s">
        <v>35</v>
      </c>
      <c r="E8" s="21"/>
      <c r="F8" s="21"/>
      <c r="G8" s="21"/>
      <c r="H8" s="21"/>
      <c r="I8" s="21"/>
      <c r="J8" s="21"/>
      <c r="K8" s="21"/>
      <c r="L8" s="21"/>
      <c r="M8" s="21"/>
    </row>
    <row r="9" spans="1:13" x14ac:dyDescent="0.25">
      <c r="A9" s="21" t="s">
        <v>24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</row>
    <row r="10" spans="1:13" x14ac:dyDescent="0.25">
      <c r="A10" s="21" t="s">
        <v>31</v>
      </c>
      <c r="B10" s="25"/>
      <c r="C10" s="25"/>
      <c r="D10" s="25">
        <f>B10-C10</f>
        <v>0</v>
      </c>
      <c r="E10" s="21"/>
      <c r="F10" s="21"/>
      <c r="G10" s="21"/>
      <c r="H10" s="21"/>
      <c r="I10" s="21"/>
      <c r="J10" s="21"/>
      <c r="K10" s="21"/>
      <c r="L10" s="21"/>
      <c r="M10" s="21"/>
    </row>
    <row r="11" spans="1:13" x14ac:dyDescent="0.25">
      <c r="A11" s="21"/>
      <c r="B11" s="25"/>
      <c r="C11" s="25"/>
      <c r="D11" s="25"/>
      <c r="E11" s="21"/>
      <c r="F11" s="21"/>
      <c r="G11" s="21"/>
      <c r="H11" s="21"/>
      <c r="I11" s="21"/>
      <c r="J11" s="21"/>
      <c r="K11" s="21"/>
      <c r="L11" s="21"/>
      <c r="M11" s="21"/>
    </row>
    <row r="12" spans="1:13" x14ac:dyDescent="0.25">
      <c r="A12" s="21"/>
      <c r="B12" s="25"/>
      <c r="C12" s="25"/>
      <c r="D12" s="25"/>
      <c r="E12" s="21"/>
      <c r="F12" s="21"/>
      <c r="G12" s="21"/>
      <c r="H12" s="21"/>
      <c r="I12" s="21"/>
      <c r="J12" s="21"/>
      <c r="K12" s="21"/>
      <c r="L12" s="21"/>
      <c r="M12" s="21"/>
    </row>
    <row r="13" spans="1:13" x14ac:dyDescent="0.25">
      <c r="A13" s="21"/>
      <c r="B13" s="25"/>
      <c r="C13" s="25"/>
      <c r="D13" s="25"/>
      <c r="E13" s="21"/>
      <c r="F13" s="21"/>
      <c r="G13" s="21"/>
      <c r="H13" s="21"/>
      <c r="I13" s="21"/>
      <c r="J13" s="21"/>
      <c r="K13" s="21"/>
      <c r="L13" s="21"/>
      <c r="M13" s="21"/>
    </row>
    <row r="14" spans="1:13" x14ac:dyDescent="0.25">
      <c r="A14" s="21"/>
      <c r="B14" s="25"/>
      <c r="C14" s="25"/>
      <c r="D14" s="25"/>
      <c r="E14" s="21"/>
      <c r="F14" s="21"/>
      <c r="G14" s="21"/>
      <c r="H14" s="21"/>
      <c r="I14" s="21"/>
      <c r="J14" s="21"/>
      <c r="K14" s="21"/>
      <c r="L14" s="21"/>
      <c r="M14" s="21"/>
    </row>
    <row r="15" spans="1:13" x14ac:dyDescent="0.25">
      <c r="A15" s="21"/>
      <c r="B15" s="25"/>
      <c r="C15" s="25"/>
      <c r="D15" s="25"/>
      <c r="E15" s="21"/>
      <c r="F15" s="21"/>
      <c r="G15" s="21"/>
      <c r="H15" s="21"/>
      <c r="I15" s="21"/>
      <c r="J15" s="21"/>
      <c r="K15" s="21"/>
      <c r="L15" s="21"/>
      <c r="M15" s="21"/>
    </row>
    <row r="16" spans="1:13" ht="15.75" thickBot="1" x14ac:dyDescent="0.3">
      <c r="A16" s="21"/>
      <c r="B16" s="26"/>
      <c r="C16" s="26"/>
      <c r="D16" s="26"/>
      <c r="E16" s="21"/>
      <c r="F16" s="21"/>
      <c r="G16" s="21"/>
      <c r="H16" s="21"/>
      <c r="I16" s="21"/>
      <c r="J16" s="21"/>
      <c r="K16" s="21"/>
      <c r="L16" s="21"/>
      <c r="M16" s="21"/>
    </row>
    <row r="17" spans="1:13" ht="15.75" thickTop="1" x14ac:dyDescent="0.25">
      <c r="A17" s="21" t="s">
        <v>28</v>
      </c>
      <c r="B17" s="25">
        <f>SUM(B9:B16)</f>
        <v>0</v>
      </c>
      <c r="C17" s="25">
        <f t="shared" ref="C17:D17" si="0">SUM(C9:C16)</f>
        <v>0</v>
      </c>
      <c r="D17" s="25">
        <f t="shared" si="0"/>
        <v>0</v>
      </c>
      <c r="E17" s="21"/>
      <c r="F17" s="21"/>
      <c r="G17" s="21"/>
      <c r="H17" s="21"/>
      <c r="I17" s="21"/>
      <c r="J17" s="21"/>
      <c r="K17" s="21"/>
      <c r="L17" s="21"/>
      <c r="M17" s="21"/>
    </row>
    <row r="19" spans="1:13" x14ac:dyDescent="0.25">
      <c r="A19" s="22"/>
      <c r="B19" s="22" t="s">
        <v>22</v>
      </c>
      <c r="C19" s="22" t="s">
        <v>23</v>
      </c>
      <c r="D19" s="22" t="s">
        <v>35</v>
      </c>
      <c r="E19" s="22"/>
      <c r="F19" s="22"/>
      <c r="G19" s="22"/>
      <c r="H19" s="22"/>
      <c r="I19" s="22"/>
      <c r="J19" s="22"/>
      <c r="K19" s="22"/>
      <c r="L19" s="22"/>
      <c r="M19" s="22"/>
    </row>
    <row r="20" spans="1:13" x14ac:dyDescent="0.25">
      <c r="A20" s="22" t="s">
        <v>20</v>
      </c>
      <c r="B20" s="27"/>
      <c r="C20" s="27"/>
      <c r="D20" s="27"/>
      <c r="E20" s="22"/>
      <c r="F20" s="22"/>
      <c r="G20" s="22"/>
      <c r="H20" s="22"/>
      <c r="I20" s="22"/>
      <c r="J20" s="22"/>
      <c r="K20" s="22"/>
      <c r="L20" s="22"/>
      <c r="M20" s="22"/>
    </row>
    <row r="21" spans="1:13" x14ac:dyDescent="0.25">
      <c r="A21" s="22" t="s">
        <v>31</v>
      </c>
      <c r="B21" s="27"/>
      <c r="C21" s="27"/>
      <c r="D21" s="27">
        <f>B21-C21</f>
        <v>0</v>
      </c>
      <c r="E21" s="22"/>
      <c r="F21" s="22"/>
      <c r="G21" s="22"/>
      <c r="H21" s="22"/>
      <c r="I21" s="22"/>
      <c r="J21" s="22"/>
      <c r="K21" s="22"/>
      <c r="L21" s="22"/>
      <c r="M21" s="22"/>
    </row>
    <row r="22" spans="1:13" x14ac:dyDescent="0.25">
      <c r="A22" s="22"/>
      <c r="B22" s="27"/>
      <c r="C22" s="27"/>
      <c r="D22" s="27"/>
      <c r="E22" s="22"/>
      <c r="F22" s="22"/>
      <c r="G22" s="22"/>
      <c r="H22" s="22"/>
      <c r="I22" s="22"/>
      <c r="J22" s="22"/>
      <c r="K22" s="22"/>
      <c r="L22" s="22"/>
      <c r="M22" s="22"/>
    </row>
    <row r="23" spans="1:13" x14ac:dyDescent="0.25">
      <c r="A23" s="22"/>
      <c r="B23" s="27"/>
      <c r="C23" s="27"/>
      <c r="D23" s="27"/>
      <c r="E23" s="22"/>
      <c r="F23" s="22"/>
      <c r="G23" s="22"/>
      <c r="H23" s="22"/>
      <c r="I23" s="22"/>
      <c r="J23" s="22"/>
      <c r="K23" s="22"/>
      <c r="L23" s="22"/>
      <c r="M23" s="22"/>
    </row>
    <row r="24" spans="1:13" x14ac:dyDescent="0.25">
      <c r="A24" s="22"/>
      <c r="B24" s="27"/>
      <c r="C24" s="27"/>
      <c r="D24" s="27"/>
      <c r="E24" s="22"/>
      <c r="F24" s="22"/>
      <c r="G24" s="22"/>
      <c r="H24" s="22"/>
      <c r="I24" s="22"/>
      <c r="J24" s="22"/>
      <c r="K24" s="22"/>
      <c r="L24" s="22"/>
      <c r="M24" s="22"/>
    </row>
    <row r="25" spans="1:13" ht="15.75" thickBot="1" x14ac:dyDescent="0.3">
      <c r="A25" s="22"/>
      <c r="B25" s="28"/>
      <c r="C25" s="28"/>
      <c r="D25" s="28"/>
      <c r="E25" s="22"/>
      <c r="F25" s="22"/>
      <c r="G25" s="22"/>
      <c r="H25" s="22"/>
      <c r="I25" s="22"/>
      <c r="J25" s="22"/>
      <c r="K25" s="22"/>
      <c r="L25" s="22"/>
      <c r="M25" s="22"/>
    </row>
    <row r="26" spans="1:13" ht="15.75" thickTop="1" x14ac:dyDescent="0.25">
      <c r="A26" s="22" t="s">
        <v>29</v>
      </c>
      <c r="B26" s="27">
        <f>SUM(B20:B25)</f>
        <v>0</v>
      </c>
      <c r="C26" s="27">
        <f t="shared" ref="C26:D26" si="1">SUM(C20:C25)</f>
        <v>0</v>
      </c>
      <c r="D26" s="27">
        <f t="shared" si="1"/>
        <v>0</v>
      </c>
      <c r="E26" s="22"/>
      <c r="F26" s="22"/>
      <c r="G26" s="22"/>
      <c r="H26" s="22"/>
      <c r="I26" s="22"/>
      <c r="J26" s="22"/>
      <c r="K26" s="22"/>
      <c r="L26" s="22"/>
      <c r="M26" s="22"/>
    </row>
    <row r="28" spans="1:13" x14ac:dyDescent="0.25">
      <c r="A28" s="23"/>
      <c r="B28" s="23" t="s">
        <v>22</v>
      </c>
      <c r="C28" s="23" t="s">
        <v>23</v>
      </c>
      <c r="D28" s="23" t="s">
        <v>35</v>
      </c>
    </row>
    <row r="29" spans="1:13" x14ac:dyDescent="0.25">
      <c r="A29" s="23" t="s">
        <v>25</v>
      </c>
      <c r="B29" s="29">
        <v>10000</v>
      </c>
      <c r="C29" s="29">
        <v>8421</v>
      </c>
      <c r="D29" s="29">
        <f>B29-C29</f>
        <v>1579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184A8BB-C7A3-414C-9550-F2705A748D86}">
          <x14:formula1>
            <xm:f>List!$A$2:$A$8</xm:f>
          </x14:formula1>
          <xm:sqref>B2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9A89A-C6D7-4643-997B-8E37B3F3CE51}">
  <dimension ref="A2:M29"/>
  <sheetViews>
    <sheetView workbookViewId="0">
      <selection activeCell="C30" sqref="C30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41</v>
      </c>
      <c r="B2" s="20" t="s">
        <v>8</v>
      </c>
    </row>
    <row r="3" spans="1:13" x14ac:dyDescent="0.25">
      <c r="A3" t="s">
        <v>19</v>
      </c>
      <c r="B3" t="s">
        <v>50</v>
      </c>
    </row>
    <row r="5" spans="1:13" x14ac:dyDescent="0.25">
      <c r="A5" s="24"/>
      <c r="B5" s="24" t="s">
        <v>22</v>
      </c>
      <c r="C5" s="24" t="s">
        <v>23</v>
      </c>
      <c r="D5" s="24" t="s">
        <v>35</v>
      </c>
    </row>
    <row r="6" spans="1:13" x14ac:dyDescent="0.25">
      <c r="A6" s="24" t="s">
        <v>30</v>
      </c>
      <c r="B6" s="30">
        <f>SUM(B17,B26,B29)</f>
        <v>15000</v>
      </c>
      <c r="C6" s="30">
        <f>SUM(C17,C26,C29)</f>
        <v>0</v>
      </c>
      <c r="D6" s="30">
        <f>SUM(D17,D26,D29)</f>
        <v>15000</v>
      </c>
    </row>
    <row r="8" spans="1:13" x14ac:dyDescent="0.25">
      <c r="A8" s="21"/>
      <c r="B8" s="21" t="s">
        <v>26</v>
      </c>
      <c r="C8" s="21" t="s">
        <v>27</v>
      </c>
      <c r="D8" s="21" t="s">
        <v>35</v>
      </c>
      <c r="E8" s="21"/>
      <c r="F8" s="21"/>
      <c r="G8" s="21"/>
      <c r="H8" s="21"/>
      <c r="I8" s="21"/>
      <c r="J8" s="21"/>
      <c r="K8" s="21"/>
      <c r="L8" s="21"/>
      <c r="M8" s="21"/>
    </row>
    <row r="9" spans="1:13" x14ac:dyDescent="0.25">
      <c r="A9" s="21" t="s">
        <v>24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</row>
    <row r="10" spans="1:13" x14ac:dyDescent="0.25">
      <c r="A10" s="21" t="s">
        <v>31</v>
      </c>
      <c r="B10" s="25"/>
      <c r="C10" s="25"/>
      <c r="D10" s="25">
        <f>B10-C10</f>
        <v>0</v>
      </c>
      <c r="E10" s="21"/>
      <c r="F10" s="21"/>
      <c r="G10" s="21"/>
      <c r="H10" s="21"/>
      <c r="I10" s="21"/>
      <c r="J10" s="21"/>
      <c r="K10" s="21"/>
      <c r="L10" s="21"/>
      <c r="M10" s="21"/>
    </row>
    <row r="11" spans="1:13" x14ac:dyDescent="0.25">
      <c r="A11" s="21"/>
      <c r="B11" s="25"/>
      <c r="C11" s="25"/>
      <c r="D11" s="25"/>
      <c r="E11" s="21"/>
      <c r="F11" s="21"/>
      <c r="G11" s="21"/>
      <c r="H11" s="21"/>
      <c r="I11" s="21"/>
      <c r="J11" s="21"/>
      <c r="K11" s="21"/>
      <c r="L11" s="21"/>
      <c r="M11" s="21"/>
    </row>
    <row r="12" spans="1:13" x14ac:dyDescent="0.25">
      <c r="A12" s="21"/>
      <c r="B12" s="25"/>
      <c r="C12" s="25"/>
      <c r="D12" s="25"/>
      <c r="E12" s="21"/>
      <c r="F12" s="21"/>
      <c r="G12" s="21"/>
      <c r="H12" s="21"/>
      <c r="I12" s="21"/>
      <c r="J12" s="21"/>
      <c r="K12" s="21"/>
      <c r="L12" s="21"/>
      <c r="M12" s="21"/>
    </row>
    <row r="13" spans="1:13" x14ac:dyDescent="0.25">
      <c r="A13" s="21"/>
      <c r="B13" s="25"/>
      <c r="C13" s="25"/>
      <c r="D13" s="25"/>
      <c r="E13" s="21"/>
      <c r="F13" s="21"/>
      <c r="G13" s="21"/>
      <c r="H13" s="21"/>
      <c r="I13" s="21"/>
      <c r="J13" s="21"/>
      <c r="K13" s="21"/>
      <c r="L13" s="21"/>
      <c r="M13" s="21"/>
    </row>
    <row r="14" spans="1:13" x14ac:dyDescent="0.25">
      <c r="A14" s="21"/>
      <c r="B14" s="25"/>
      <c r="C14" s="25"/>
      <c r="D14" s="25"/>
      <c r="E14" s="21"/>
      <c r="F14" s="21"/>
      <c r="G14" s="21"/>
      <c r="H14" s="21"/>
      <c r="I14" s="21"/>
      <c r="J14" s="21"/>
      <c r="K14" s="21"/>
      <c r="L14" s="21"/>
      <c r="M14" s="21"/>
    </row>
    <row r="15" spans="1:13" x14ac:dyDescent="0.25">
      <c r="A15" s="21"/>
      <c r="B15" s="25"/>
      <c r="C15" s="25"/>
      <c r="D15" s="25"/>
      <c r="E15" s="21"/>
      <c r="F15" s="21"/>
      <c r="G15" s="21"/>
      <c r="H15" s="21"/>
      <c r="I15" s="21"/>
      <c r="J15" s="21"/>
      <c r="K15" s="21"/>
      <c r="L15" s="21"/>
      <c r="M15" s="21"/>
    </row>
    <row r="16" spans="1:13" ht="15.75" thickBot="1" x14ac:dyDescent="0.3">
      <c r="A16" s="21"/>
      <c r="B16" s="26"/>
      <c r="C16" s="26"/>
      <c r="D16" s="26"/>
      <c r="E16" s="21"/>
      <c r="F16" s="21"/>
      <c r="G16" s="21"/>
      <c r="H16" s="21"/>
      <c r="I16" s="21"/>
      <c r="J16" s="21"/>
      <c r="K16" s="21"/>
      <c r="L16" s="21"/>
      <c r="M16" s="21"/>
    </row>
    <row r="17" spans="1:13" ht="15.75" thickTop="1" x14ac:dyDescent="0.25">
      <c r="A17" s="21" t="s">
        <v>28</v>
      </c>
      <c r="B17" s="25">
        <f>SUM(B9:B16)</f>
        <v>0</v>
      </c>
      <c r="C17" s="25">
        <f t="shared" ref="C17:D17" si="0">SUM(C9:C16)</f>
        <v>0</v>
      </c>
      <c r="D17" s="25">
        <f t="shared" si="0"/>
        <v>0</v>
      </c>
      <c r="E17" s="21"/>
      <c r="F17" s="21"/>
      <c r="G17" s="21"/>
      <c r="H17" s="21"/>
      <c r="I17" s="21"/>
      <c r="J17" s="21"/>
      <c r="K17" s="21"/>
      <c r="L17" s="21"/>
      <c r="M17" s="21"/>
    </row>
    <row r="19" spans="1:13" x14ac:dyDescent="0.25">
      <c r="A19" s="22"/>
      <c r="B19" s="22" t="s">
        <v>22</v>
      </c>
      <c r="C19" s="22" t="s">
        <v>23</v>
      </c>
      <c r="D19" s="22" t="s">
        <v>35</v>
      </c>
      <c r="E19" s="22"/>
      <c r="F19" s="22"/>
      <c r="G19" s="22"/>
      <c r="H19" s="22"/>
      <c r="I19" s="22"/>
      <c r="J19" s="22"/>
      <c r="K19" s="22"/>
      <c r="L19" s="22"/>
      <c r="M19" s="22"/>
    </row>
    <row r="20" spans="1:13" x14ac:dyDescent="0.25">
      <c r="A20" s="22" t="s">
        <v>20</v>
      </c>
      <c r="B20" s="27"/>
      <c r="C20" s="27"/>
      <c r="D20" s="27"/>
      <c r="E20" s="22"/>
      <c r="F20" s="22"/>
      <c r="G20" s="22"/>
      <c r="H20" s="22"/>
      <c r="I20" s="22"/>
      <c r="J20" s="22"/>
      <c r="K20" s="22"/>
      <c r="L20" s="22"/>
      <c r="M20" s="22"/>
    </row>
    <row r="21" spans="1:13" x14ac:dyDescent="0.25">
      <c r="A21" s="22" t="s">
        <v>31</v>
      </c>
      <c r="B21" s="27"/>
      <c r="C21" s="27"/>
      <c r="D21" s="27">
        <f>B21-C21</f>
        <v>0</v>
      </c>
      <c r="E21" s="22"/>
      <c r="F21" s="22"/>
      <c r="G21" s="22"/>
      <c r="H21" s="22"/>
      <c r="I21" s="22"/>
      <c r="J21" s="22"/>
      <c r="K21" s="22"/>
      <c r="L21" s="22"/>
      <c r="M21" s="22"/>
    </row>
    <row r="22" spans="1:13" x14ac:dyDescent="0.25">
      <c r="A22" s="22"/>
      <c r="B22" s="27"/>
      <c r="C22" s="27"/>
      <c r="D22" s="27"/>
      <c r="E22" s="22"/>
      <c r="F22" s="22"/>
      <c r="G22" s="22"/>
      <c r="H22" s="22"/>
      <c r="I22" s="22"/>
      <c r="J22" s="22"/>
      <c r="K22" s="22"/>
      <c r="L22" s="22"/>
      <c r="M22" s="22"/>
    </row>
    <row r="23" spans="1:13" x14ac:dyDescent="0.25">
      <c r="A23" s="22"/>
      <c r="B23" s="27"/>
      <c r="C23" s="27"/>
      <c r="D23" s="27"/>
      <c r="E23" s="22"/>
      <c r="F23" s="22"/>
      <c r="G23" s="22"/>
      <c r="H23" s="22"/>
      <c r="I23" s="22"/>
      <c r="J23" s="22"/>
      <c r="K23" s="22"/>
      <c r="L23" s="22"/>
      <c r="M23" s="22"/>
    </row>
    <row r="24" spans="1:13" x14ac:dyDescent="0.25">
      <c r="A24" s="22"/>
      <c r="B24" s="27"/>
      <c r="C24" s="27"/>
      <c r="D24" s="27"/>
      <c r="E24" s="22"/>
      <c r="F24" s="22"/>
      <c r="G24" s="22"/>
      <c r="H24" s="22"/>
      <c r="I24" s="22"/>
      <c r="J24" s="22"/>
      <c r="K24" s="22"/>
      <c r="L24" s="22"/>
      <c r="M24" s="22"/>
    </row>
    <row r="25" spans="1:13" ht="15.75" thickBot="1" x14ac:dyDescent="0.3">
      <c r="A25" s="22"/>
      <c r="B25" s="28"/>
      <c r="C25" s="28"/>
      <c r="D25" s="28"/>
      <c r="E25" s="22"/>
      <c r="F25" s="22"/>
      <c r="G25" s="22"/>
      <c r="H25" s="22"/>
      <c r="I25" s="22"/>
      <c r="J25" s="22"/>
      <c r="K25" s="22"/>
      <c r="L25" s="22"/>
      <c r="M25" s="22"/>
    </row>
    <row r="26" spans="1:13" ht="15.75" thickTop="1" x14ac:dyDescent="0.25">
      <c r="A26" s="22" t="s">
        <v>29</v>
      </c>
      <c r="B26" s="27">
        <f>SUM(B20:B25)</f>
        <v>0</v>
      </c>
      <c r="C26" s="27">
        <f t="shared" ref="C26:D26" si="1">SUM(C20:C25)</f>
        <v>0</v>
      </c>
      <c r="D26" s="27">
        <f t="shared" si="1"/>
        <v>0</v>
      </c>
      <c r="E26" s="22"/>
      <c r="F26" s="22"/>
      <c r="G26" s="22"/>
      <c r="H26" s="22"/>
      <c r="I26" s="22"/>
      <c r="J26" s="22"/>
      <c r="K26" s="22"/>
      <c r="L26" s="22"/>
      <c r="M26" s="22"/>
    </row>
    <row r="28" spans="1:13" x14ac:dyDescent="0.25">
      <c r="A28" s="23"/>
      <c r="B28" s="23" t="s">
        <v>22</v>
      </c>
      <c r="C28" s="23" t="s">
        <v>23</v>
      </c>
      <c r="D28" s="23" t="s">
        <v>35</v>
      </c>
    </row>
    <row r="29" spans="1:13" x14ac:dyDescent="0.25">
      <c r="A29" s="23" t="s">
        <v>25</v>
      </c>
      <c r="B29" s="29">
        <v>15000</v>
      </c>
      <c r="C29" s="29">
        <v>0</v>
      </c>
      <c r="D29" s="29">
        <f>B29-C29</f>
        <v>15000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4BCEAB6-3072-43C6-89BF-3BB274055411}">
          <x14:formula1>
            <xm:f>List!$A$2:$A$8</xm:f>
          </x14:formula1>
          <xm:sqref>B2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8C9D6D-1535-43B0-B617-D404FC69AFE3}">
  <dimension ref="A2:M29"/>
  <sheetViews>
    <sheetView workbookViewId="0">
      <selection activeCell="C30" sqref="C30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41</v>
      </c>
      <c r="B2" s="20" t="s">
        <v>8</v>
      </c>
    </row>
    <row r="3" spans="1:13" x14ac:dyDescent="0.25">
      <c r="A3" t="s">
        <v>19</v>
      </c>
      <c r="B3" t="s">
        <v>51</v>
      </c>
    </row>
    <row r="5" spans="1:13" x14ac:dyDescent="0.25">
      <c r="A5" s="24"/>
      <c r="B5" s="24" t="s">
        <v>22</v>
      </c>
      <c r="C5" s="24" t="s">
        <v>23</v>
      </c>
      <c r="D5" s="24" t="s">
        <v>35</v>
      </c>
    </row>
    <row r="6" spans="1:13" x14ac:dyDescent="0.25">
      <c r="A6" s="24" t="s">
        <v>30</v>
      </c>
      <c r="B6" s="30">
        <f>SUM(B17,B26,B29)</f>
        <v>540044</v>
      </c>
      <c r="C6" s="30">
        <f>SUM(C17,C26,C29)</f>
        <v>341704</v>
      </c>
      <c r="D6" s="30">
        <f>SUM(D17,D26,D29)</f>
        <v>198340</v>
      </c>
    </row>
    <row r="8" spans="1:13" x14ac:dyDescent="0.25">
      <c r="A8" s="21"/>
      <c r="B8" s="21" t="s">
        <v>26</v>
      </c>
      <c r="C8" s="21" t="s">
        <v>27</v>
      </c>
      <c r="D8" s="21" t="s">
        <v>35</v>
      </c>
      <c r="E8" s="21"/>
      <c r="F8" s="21"/>
      <c r="G8" s="21"/>
      <c r="H8" s="21"/>
      <c r="I8" s="21"/>
      <c r="J8" s="21"/>
      <c r="K8" s="21"/>
      <c r="L8" s="21"/>
      <c r="M8" s="21"/>
    </row>
    <row r="9" spans="1:13" x14ac:dyDescent="0.25">
      <c r="A9" s="21" t="s">
        <v>24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</row>
    <row r="10" spans="1:13" x14ac:dyDescent="0.25">
      <c r="A10" s="21" t="s">
        <v>31</v>
      </c>
      <c r="B10" s="25"/>
      <c r="C10" s="25"/>
      <c r="D10" s="25">
        <f>B10-C10</f>
        <v>0</v>
      </c>
      <c r="E10" s="21"/>
      <c r="F10" s="21"/>
      <c r="G10" s="21"/>
      <c r="H10" s="21"/>
      <c r="I10" s="21"/>
      <c r="J10" s="21"/>
      <c r="K10" s="21"/>
      <c r="L10" s="21"/>
      <c r="M10" s="21"/>
    </row>
    <row r="11" spans="1:13" x14ac:dyDescent="0.25">
      <c r="A11" s="21"/>
      <c r="B11" s="25"/>
      <c r="C11" s="25"/>
      <c r="D11" s="25"/>
      <c r="E11" s="21"/>
      <c r="F11" s="21"/>
      <c r="G11" s="21"/>
      <c r="H11" s="21"/>
      <c r="I11" s="21"/>
      <c r="J11" s="21"/>
      <c r="K11" s="21"/>
      <c r="L11" s="21"/>
      <c r="M11" s="21"/>
    </row>
    <row r="12" spans="1:13" x14ac:dyDescent="0.25">
      <c r="A12" s="21"/>
      <c r="B12" s="25"/>
      <c r="C12" s="25"/>
      <c r="D12" s="25"/>
      <c r="E12" s="21"/>
      <c r="F12" s="21"/>
      <c r="G12" s="21"/>
      <c r="H12" s="21"/>
      <c r="I12" s="21"/>
      <c r="J12" s="21"/>
      <c r="K12" s="21"/>
      <c r="L12" s="21"/>
      <c r="M12" s="21"/>
    </row>
    <row r="13" spans="1:13" x14ac:dyDescent="0.25">
      <c r="A13" s="21"/>
      <c r="B13" s="25"/>
      <c r="C13" s="25"/>
      <c r="D13" s="25"/>
      <c r="E13" s="21"/>
      <c r="F13" s="21"/>
      <c r="G13" s="21"/>
      <c r="H13" s="21"/>
      <c r="I13" s="21"/>
      <c r="J13" s="21"/>
      <c r="K13" s="21"/>
      <c r="L13" s="21"/>
      <c r="M13" s="21"/>
    </row>
    <row r="14" spans="1:13" x14ac:dyDescent="0.25">
      <c r="A14" s="21"/>
      <c r="B14" s="25"/>
      <c r="C14" s="25"/>
      <c r="D14" s="25"/>
      <c r="E14" s="21"/>
      <c r="F14" s="21"/>
      <c r="G14" s="21"/>
      <c r="H14" s="21"/>
      <c r="I14" s="21"/>
      <c r="J14" s="21"/>
      <c r="K14" s="21"/>
      <c r="L14" s="21"/>
      <c r="M14" s="21"/>
    </row>
    <row r="15" spans="1:13" x14ac:dyDescent="0.25">
      <c r="A15" s="21"/>
      <c r="B15" s="25"/>
      <c r="C15" s="25"/>
      <c r="D15" s="25"/>
      <c r="E15" s="21"/>
      <c r="F15" s="21"/>
      <c r="G15" s="21"/>
      <c r="H15" s="21"/>
      <c r="I15" s="21"/>
      <c r="J15" s="21"/>
      <c r="K15" s="21"/>
      <c r="L15" s="21"/>
      <c r="M15" s="21"/>
    </row>
    <row r="16" spans="1:13" ht="15.75" thickBot="1" x14ac:dyDescent="0.3">
      <c r="A16" s="21"/>
      <c r="B16" s="26"/>
      <c r="C16" s="26"/>
      <c r="D16" s="26"/>
      <c r="E16" s="21"/>
      <c r="F16" s="21"/>
      <c r="G16" s="21"/>
      <c r="H16" s="21"/>
      <c r="I16" s="21"/>
      <c r="J16" s="21"/>
      <c r="K16" s="21"/>
      <c r="L16" s="21"/>
      <c r="M16" s="21"/>
    </row>
    <row r="17" spans="1:13" ht="15.75" thickTop="1" x14ac:dyDescent="0.25">
      <c r="A17" s="21" t="s">
        <v>28</v>
      </c>
      <c r="B17" s="25">
        <f>SUM(B9:B16)</f>
        <v>0</v>
      </c>
      <c r="C17" s="25">
        <f t="shared" ref="C17:D17" si="0">SUM(C9:C16)</f>
        <v>0</v>
      </c>
      <c r="D17" s="25">
        <f t="shared" si="0"/>
        <v>0</v>
      </c>
      <c r="E17" s="21"/>
      <c r="F17" s="21"/>
      <c r="G17" s="21"/>
      <c r="H17" s="21"/>
      <c r="I17" s="21"/>
      <c r="J17" s="21"/>
      <c r="K17" s="21"/>
      <c r="L17" s="21"/>
      <c r="M17" s="21"/>
    </row>
    <row r="19" spans="1:13" x14ac:dyDescent="0.25">
      <c r="A19" s="22"/>
      <c r="B19" s="22" t="s">
        <v>22</v>
      </c>
      <c r="C19" s="22" t="s">
        <v>23</v>
      </c>
      <c r="D19" s="22" t="s">
        <v>35</v>
      </c>
      <c r="E19" s="22"/>
      <c r="F19" s="22"/>
      <c r="G19" s="22"/>
      <c r="H19" s="22"/>
      <c r="I19" s="22"/>
      <c r="J19" s="22"/>
      <c r="K19" s="22"/>
      <c r="L19" s="22"/>
      <c r="M19" s="22"/>
    </row>
    <row r="20" spans="1:13" x14ac:dyDescent="0.25">
      <c r="A20" s="22" t="s">
        <v>20</v>
      </c>
      <c r="B20" s="27"/>
      <c r="C20" s="27"/>
      <c r="D20" s="27"/>
      <c r="E20" s="22"/>
      <c r="F20" s="22"/>
      <c r="G20" s="22"/>
      <c r="H20" s="22"/>
      <c r="I20" s="22"/>
      <c r="J20" s="22"/>
      <c r="K20" s="22"/>
      <c r="L20" s="22"/>
      <c r="M20" s="22"/>
    </row>
    <row r="21" spans="1:13" x14ac:dyDescent="0.25">
      <c r="A21" s="22" t="s">
        <v>31</v>
      </c>
      <c r="B21" s="27"/>
      <c r="C21" s="27"/>
      <c r="D21" s="27">
        <f>B21-C21</f>
        <v>0</v>
      </c>
      <c r="E21" s="22"/>
      <c r="F21" s="22"/>
      <c r="G21" s="22"/>
      <c r="H21" s="22"/>
      <c r="I21" s="22"/>
      <c r="J21" s="22"/>
      <c r="K21" s="22"/>
      <c r="L21" s="22"/>
      <c r="M21" s="22"/>
    </row>
    <row r="22" spans="1:13" x14ac:dyDescent="0.25">
      <c r="A22" s="22"/>
      <c r="B22" s="27"/>
      <c r="C22" s="27"/>
      <c r="D22" s="27"/>
      <c r="E22" s="22"/>
      <c r="F22" s="22"/>
      <c r="G22" s="22"/>
      <c r="H22" s="22"/>
      <c r="I22" s="22"/>
      <c r="J22" s="22"/>
      <c r="K22" s="22"/>
      <c r="L22" s="22"/>
      <c r="M22" s="22"/>
    </row>
    <row r="23" spans="1:13" x14ac:dyDescent="0.25">
      <c r="A23" s="22"/>
      <c r="B23" s="27"/>
      <c r="C23" s="27"/>
      <c r="D23" s="27"/>
      <c r="E23" s="22"/>
      <c r="F23" s="22"/>
      <c r="G23" s="22"/>
      <c r="H23" s="22"/>
      <c r="I23" s="22"/>
      <c r="J23" s="22"/>
      <c r="K23" s="22"/>
      <c r="L23" s="22"/>
      <c r="M23" s="22"/>
    </row>
    <row r="24" spans="1:13" x14ac:dyDescent="0.25">
      <c r="A24" s="22"/>
      <c r="B24" s="27"/>
      <c r="C24" s="27"/>
      <c r="D24" s="27"/>
      <c r="E24" s="22"/>
      <c r="F24" s="22"/>
      <c r="G24" s="22"/>
      <c r="H24" s="22"/>
      <c r="I24" s="22"/>
      <c r="J24" s="22"/>
      <c r="K24" s="22"/>
      <c r="L24" s="22"/>
      <c r="M24" s="22"/>
    </row>
    <row r="25" spans="1:13" ht="15.75" thickBot="1" x14ac:dyDescent="0.3">
      <c r="A25" s="22"/>
      <c r="B25" s="28"/>
      <c r="C25" s="28"/>
      <c r="D25" s="28"/>
      <c r="E25" s="22"/>
      <c r="F25" s="22"/>
      <c r="G25" s="22"/>
      <c r="H25" s="22"/>
      <c r="I25" s="22"/>
      <c r="J25" s="22"/>
      <c r="K25" s="22"/>
      <c r="L25" s="22"/>
      <c r="M25" s="22"/>
    </row>
    <row r="26" spans="1:13" ht="15.75" thickTop="1" x14ac:dyDescent="0.25">
      <c r="A26" s="22" t="s">
        <v>29</v>
      </c>
      <c r="B26" s="27">
        <f>SUM(B20:B25)</f>
        <v>0</v>
      </c>
      <c r="C26" s="27">
        <f t="shared" ref="C26:D26" si="1">SUM(C20:C25)</f>
        <v>0</v>
      </c>
      <c r="D26" s="27">
        <f t="shared" si="1"/>
        <v>0</v>
      </c>
      <c r="E26" s="22"/>
      <c r="F26" s="22"/>
      <c r="G26" s="22"/>
      <c r="H26" s="22"/>
      <c r="I26" s="22"/>
      <c r="J26" s="22"/>
      <c r="K26" s="22"/>
      <c r="L26" s="22"/>
      <c r="M26" s="22"/>
    </row>
    <row r="28" spans="1:13" x14ac:dyDescent="0.25">
      <c r="A28" s="23"/>
      <c r="B28" s="23" t="s">
        <v>22</v>
      </c>
      <c r="C28" s="23" t="s">
        <v>23</v>
      </c>
      <c r="D28" s="23" t="s">
        <v>35</v>
      </c>
    </row>
    <row r="29" spans="1:13" x14ac:dyDescent="0.25">
      <c r="A29" s="23" t="s">
        <v>25</v>
      </c>
      <c r="B29" s="29">
        <v>540044</v>
      </c>
      <c r="C29" s="29">
        <v>341704</v>
      </c>
      <c r="D29" s="29">
        <f>B29-C29</f>
        <v>198340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8F4632D-782B-4E5C-9C04-ED90BEE78A8B}">
          <x14:formula1>
            <xm:f>List!$A$2:$A$8</xm:f>
          </x14:formula1>
          <xm:sqref>B2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39B653-5527-484A-9526-B2B04B839B9B}">
  <dimension ref="A2:M29"/>
  <sheetViews>
    <sheetView workbookViewId="0">
      <selection activeCell="B30" sqref="B30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41</v>
      </c>
      <c r="B2" s="20" t="s">
        <v>8</v>
      </c>
    </row>
    <row r="3" spans="1:13" x14ac:dyDescent="0.25">
      <c r="A3" t="s">
        <v>19</v>
      </c>
      <c r="B3" t="s">
        <v>52</v>
      </c>
    </row>
    <row r="5" spans="1:13" x14ac:dyDescent="0.25">
      <c r="A5" s="24"/>
      <c r="B5" s="24" t="s">
        <v>22</v>
      </c>
      <c r="C5" s="24" t="s">
        <v>23</v>
      </c>
      <c r="D5" s="24" t="s">
        <v>35</v>
      </c>
    </row>
    <row r="6" spans="1:13" x14ac:dyDescent="0.25">
      <c r="A6" s="24" t="s">
        <v>30</v>
      </c>
      <c r="B6" s="30">
        <f>SUM(B17,B26,B29)</f>
        <v>353499.4</v>
      </c>
      <c r="C6" s="30">
        <f>SUM(C17,C26,C29)</f>
        <v>218757.1</v>
      </c>
      <c r="D6" s="30">
        <f>SUM(D17,D26,D29)</f>
        <v>134742.30000000002</v>
      </c>
    </row>
    <row r="8" spans="1:13" x14ac:dyDescent="0.25">
      <c r="A8" s="21"/>
      <c r="B8" s="21" t="s">
        <v>26</v>
      </c>
      <c r="C8" s="21" t="s">
        <v>27</v>
      </c>
      <c r="D8" s="21" t="s">
        <v>35</v>
      </c>
      <c r="E8" s="21"/>
      <c r="F8" s="21"/>
      <c r="G8" s="21"/>
      <c r="H8" s="21"/>
      <c r="I8" s="21"/>
      <c r="J8" s="21"/>
      <c r="K8" s="21"/>
      <c r="L8" s="21"/>
      <c r="M8" s="21"/>
    </row>
    <row r="9" spans="1:13" x14ac:dyDescent="0.25">
      <c r="A9" s="21" t="s">
        <v>24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</row>
    <row r="10" spans="1:13" x14ac:dyDescent="0.25">
      <c r="A10" s="21" t="s">
        <v>31</v>
      </c>
      <c r="B10" s="25"/>
      <c r="C10" s="25"/>
      <c r="D10" s="25">
        <f>B10-C10</f>
        <v>0</v>
      </c>
      <c r="E10" s="21"/>
      <c r="F10" s="21"/>
      <c r="G10" s="21"/>
      <c r="H10" s="21"/>
      <c r="I10" s="21"/>
      <c r="J10" s="21"/>
      <c r="K10" s="21"/>
      <c r="L10" s="21"/>
      <c r="M10" s="21"/>
    </row>
    <row r="11" spans="1:13" x14ac:dyDescent="0.25">
      <c r="A11" s="21"/>
      <c r="B11" s="25"/>
      <c r="C11" s="25"/>
      <c r="D11" s="25"/>
      <c r="E11" s="21"/>
      <c r="F11" s="21"/>
      <c r="G11" s="21"/>
      <c r="H11" s="21"/>
      <c r="I11" s="21"/>
      <c r="J11" s="21"/>
      <c r="K11" s="21"/>
      <c r="L11" s="21"/>
      <c r="M11" s="21"/>
    </row>
    <row r="12" spans="1:13" x14ac:dyDescent="0.25">
      <c r="A12" s="21"/>
      <c r="B12" s="25"/>
      <c r="C12" s="25"/>
      <c r="D12" s="25"/>
      <c r="E12" s="21"/>
      <c r="F12" s="21"/>
      <c r="G12" s="21"/>
      <c r="H12" s="21"/>
      <c r="I12" s="21"/>
      <c r="J12" s="21"/>
      <c r="K12" s="21"/>
      <c r="L12" s="21"/>
      <c r="M12" s="21"/>
    </row>
    <row r="13" spans="1:13" x14ac:dyDescent="0.25">
      <c r="A13" s="21"/>
      <c r="B13" s="25"/>
      <c r="C13" s="25"/>
      <c r="D13" s="25"/>
      <c r="E13" s="21"/>
      <c r="F13" s="21"/>
      <c r="G13" s="21"/>
      <c r="H13" s="21"/>
      <c r="I13" s="21"/>
      <c r="J13" s="21"/>
      <c r="K13" s="21"/>
      <c r="L13" s="21"/>
      <c r="M13" s="21"/>
    </row>
    <row r="14" spans="1:13" x14ac:dyDescent="0.25">
      <c r="A14" s="21"/>
      <c r="B14" s="25"/>
      <c r="C14" s="25"/>
      <c r="D14" s="25"/>
      <c r="E14" s="21"/>
      <c r="F14" s="21"/>
      <c r="G14" s="21"/>
      <c r="H14" s="21"/>
      <c r="I14" s="21"/>
      <c r="J14" s="21"/>
      <c r="K14" s="21"/>
      <c r="L14" s="21"/>
      <c r="M14" s="21"/>
    </row>
    <row r="15" spans="1:13" x14ac:dyDescent="0.25">
      <c r="A15" s="21"/>
      <c r="B15" s="25"/>
      <c r="C15" s="25"/>
      <c r="D15" s="25"/>
      <c r="E15" s="21"/>
      <c r="F15" s="21"/>
      <c r="G15" s="21"/>
      <c r="H15" s="21"/>
      <c r="I15" s="21"/>
      <c r="J15" s="21"/>
      <c r="K15" s="21"/>
      <c r="L15" s="21"/>
      <c r="M15" s="21"/>
    </row>
    <row r="16" spans="1:13" ht="15.75" thickBot="1" x14ac:dyDescent="0.3">
      <c r="A16" s="21"/>
      <c r="B16" s="26"/>
      <c r="C16" s="26"/>
      <c r="D16" s="26"/>
      <c r="E16" s="21"/>
      <c r="F16" s="21"/>
      <c r="G16" s="21"/>
      <c r="H16" s="21"/>
      <c r="I16" s="21"/>
      <c r="J16" s="21"/>
      <c r="K16" s="21"/>
      <c r="L16" s="21"/>
      <c r="M16" s="21"/>
    </row>
    <row r="17" spans="1:13" ht="15.75" thickTop="1" x14ac:dyDescent="0.25">
      <c r="A17" s="21" t="s">
        <v>28</v>
      </c>
      <c r="B17" s="25">
        <f>SUM(B9:B16)</f>
        <v>0</v>
      </c>
      <c r="C17" s="25">
        <f t="shared" ref="C17:D17" si="0">SUM(C9:C16)</f>
        <v>0</v>
      </c>
      <c r="D17" s="25">
        <f t="shared" si="0"/>
        <v>0</v>
      </c>
      <c r="E17" s="21"/>
      <c r="F17" s="21"/>
      <c r="G17" s="21"/>
      <c r="H17" s="21"/>
      <c r="I17" s="21"/>
      <c r="J17" s="21"/>
      <c r="K17" s="21"/>
      <c r="L17" s="21"/>
      <c r="M17" s="21"/>
    </row>
    <row r="19" spans="1:13" x14ac:dyDescent="0.25">
      <c r="A19" s="22"/>
      <c r="B19" s="22" t="s">
        <v>22</v>
      </c>
      <c r="C19" s="22" t="s">
        <v>23</v>
      </c>
      <c r="D19" s="22" t="s">
        <v>35</v>
      </c>
      <c r="E19" s="22"/>
      <c r="F19" s="22"/>
      <c r="G19" s="22"/>
      <c r="H19" s="22"/>
      <c r="I19" s="22"/>
      <c r="J19" s="22"/>
      <c r="K19" s="22"/>
      <c r="L19" s="22"/>
      <c r="M19" s="22"/>
    </row>
    <row r="20" spans="1:13" x14ac:dyDescent="0.25">
      <c r="A20" s="22" t="s">
        <v>20</v>
      </c>
      <c r="B20" s="27"/>
      <c r="C20" s="27"/>
      <c r="D20" s="27"/>
      <c r="E20" s="22"/>
      <c r="F20" s="22"/>
      <c r="G20" s="22"/>
      <c r="H20" s="22"/>
      <c r="I20" s="22"/>
      <c r="J20" s="22"/>
      <c r="K20" s="22"/>
      <c r="L20" s="22"/>
      <c r="M20" s="22"/>
    </row>
    <row r="21" spans="1:13" x14ac:dyDescent="0.25">
      <c r="A21" s="22" t="s">
        <v>31</v>
      </c>
      <c r="B21" s="27"/>
      <c r="C21" s="27"/>
      <c r="D21" s="27">
        <f>B21-C21</f>
        <v>0</v>
      </c>
      <c r="E21" s="22"/>
      <c r="F21" s="22"/>
      <c r="G21" s="22"/>
      <c r="H21" s="22"/>
      <c r="I21" s="22"/>
      <c r="J21" s="22"/>
      <c r="K21" s="22"/>
      <c r="L21" s="22"/>
      <c r="M21" s="22"/>
    </row>
    <row r="22" spans="1:13" x14ac:dyDescent="0.25">
      <c r="A22" s="22"/>
      <c r="B22" s="27"/>
      <c r="C22" s="27"/>
      <c r="D22" s="27"/>
      <c r="E22" s="22"/>
      <c r="F22" s="22"/>
      <c r="G22" s="22"/>
      <c r="H22" s="22"/>
      <c r="I22" s="22"/>
      <c r="J22" s="22"/>
      <c r="K22" s="22"/>
      <c r="L22" s="22"/>
      <c r="M22" s="22"/>
    </row>
    <row r="23" spans="1:13" x14ac:dyDescent="0.25">
      <c r="A23" s="22"/>
      <c r="B23" s="27"/>
      <c r="C23" s="27"/>
      <c r="D23" s="27"/>
      <c r="E23" s="22"/>
      <c r="F23" s="22"/>
      <c r="G23" s="22"/>
      <c r="H23" s="22"/>
      <c r="I23" s="22"/>
      <c r="J23" s="22"/>
      <c r="K23" s="22"/>
      <c r="L23" s="22"/>
      <c r="M23" s="22"/>
    </row>
    <row r="24" spans="1:13" x14ac:dyDescent="0.25">
      <c r="A24" s="22"/>
      <c r="B24" s="27"/>
      <c r="C24" s="27"/>
      <c r="D24" s="27"/>
      <c r="E24" s="22"/>
      <c r="F24" s="22"/>
      <c r="G24" s="22"/>
      <c r="H24" s="22"/>
      <c r="I24" s="22"/>
      <c r="J24" s="22"/>
      <c r="K24" s="22"/>
      <c r="L24" s="22"/>
      <c r="M24" s="22"/>
    </row>
    <row r="25" spans="1:13" ht="15.75" thickBot="1" x14ac:dyDescent="0.3">
      <c r="A25" s="22"/>
      <c r="B25" s="28"/>
      <c r="C25" s="28"/>
      <c r="D25" s="28"/>
      <c r="E25" s="22"/>
      <c r="F25" s="22"/>
      <c r="G25" s="22"/>
      <c r="H25" s="22"/>
      <c r="I25" s="22"/>
      <c r="J25" s="22"/>
      <c r="K25" s="22"/>
      <c r="L25" s="22"/>
      <c r="M25" s="22"/>
    </row>
    <row r="26" spans="1:13" ht="15.75" thickTop="1" x14ac:dyDescent="0.25">
      <c r="A26" s="22" t="s">
        <v>29</v>
      </c>
      <c r="B26" s="27">
        <f>SUM(B20:B25)</f>
        <v>0</v>
      </c>
      <c r="C26" s="27">
        <f t="shared" ref="C26:D26" si="1">SUM(C20:C25)</f>
        <v>0</v>
      </c>
      <c r="D26" s="27">
        <f t="shared" si="1"/>
        <v>0</v>
      </c>
      <c r="E26" s="22"/>
      <c r="F26" s="22"/>
      <c r="G26" s="22"/>
      <c r="H26" s="22"/>
      <c r="I26" s="22"/>
      <c r="J26" s="22"/>
      <c r="K26" s="22"/>
      <c r="L26" s="22"/>
      <c r="M26" s="22"/>
    </row>
    <row r="28" spans="1:13" x14ac:dyDescent="0.25">
      <c r="A28" s="23"/>
      <c r="B28" s="23" t="s">
        <v>22</v>
      </c>
      <c r="C28" s="23" t="s">
        <v>23</v>
      </c>
      <c r="D28" s="23" t="s">
        <v>35</v>
      </c>
    </row>
    <row r="29" spans="1:13" x14ac:dyDescent="0.25">
      <c r="A29" s="23" t="s">
        <v>25</v>
      </c>
      <c r="B29" s="29">
        <v>353499.4</v>
      </c>
      <c r="C29" s="29">
        <v>218757.1</v>
      </c>
      <c r="D29" s="29">
        <f>B29-C29</f>
        <v>134742.30000000002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F796AA8-5613-43DD-8805-9A7CE3D647F7}">
          <x14:formula1>
            <xm:f>List!$A$2:$A$8</xm:f>
          </x14:formula1>
          <xm:sqref>B2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ABF84F-E903-4AF6-9F00-E4630CF74410}">
  <dimension ref="A2:M29"/>
  <sheetViews>
    <sheetView workbookViewId="0">
      <selection activeCell="E28" sqref="E28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41</v>
      </c>
      <c r="B2" s="20" t="s">
        <v>32</v>
      </c>
    </row>
    <row r="3" spans="1:13" x14ac:dyDescent="0.25">
      <c r="A3" t="s">
        <v>19</v>
      </c>
      <c r="B3" t="s">
        <v>21</v>
      </c>
    </row>
    <row r="5" spans="1:13" x14ac:dyDescent="0.25">
      <c r="A5" s="24"/>
      <c r="B5" s="24" t="s">
        <v>22</v>
      </c>
      <c r="C5" s="24" t="s">
        <v>23</v>
      </c>
      <c r="D5" s="24" t="s">
        <v>35</v>
      </c>
    </row>
    <row r="6" spans="1:13" x14ac:dyDescent="0.25">
      <c r="A6" s="24" t="s">
        <v>30</v>
      </c>
      <c r="B6" s="30">
        <f>SUM(B17,B26,B29)</f>
        <v>0</v>
      </c>
      <c r="C6" s="30">
        <f>SUM(C17,C26,C29)</f>
        <v>0</v>
      </c>
      <c r="D6" s="30">
        <f>SUM(D17,D26,D29)</f>
        <v>0</v>
      </c>
    </row>
    <row r="8" spans="1:13" x14ac:dyDescent="0.25">
      <c r="A8" s="21"/>
      <c r="B8" s="21" t="s">
        <v>26</v>
      </c>
      <c r="C8" s="21" t="s">
        <v>27</v>
      </c>
      <c r="D8" s="21" t="s">
        <v>35</v>
      </c>
      <c r="E8" s="21"/>
      <c r="F8" s="21"/>
      <c r="G8" s="21"/>
      <c r="H8" s="21"/>
      <c r="I8" s="21"/>
      <c r="J8" s="21"/>
      <c r="K8" s="21"/>
      <c r="L8" s="21"/>
      <c r="M8" s="21"/>
    </row>
    <row r="9" spans="1:13" x14ac:dyDescent="0.25">
      <c r="A9" s="21" t="s">
        <v>24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</row>
    <row r="10" spans="1:13" x14ac:dyDescent="0.25">
      <c r="A10" s="21" t="s">
        <v>31</v>
      </c>
      <c r="B10" s="25"/>
      <c r="C10" s="25"/>
      <c r="D10" s="25">
        <f>B10-C10</f>
        <v>0</v>
      </c>
      <c r="E10" s="21"/>
      <c r="F10" s="21"/>
      <c r="G10" s="21"/>
      <c r="H10" s="21"/>
      <c r="I10" s="21"/>
      <c r="J10" s="21"/>
      <c r="K10" s="21"/>
      <c r="L10" s="21"/>
      <c r="M10" s="21"/>
    </row>
    <row r="11" spans="1:13" x14ac:dyDescent="0.25">
      <c r="A11" s="21"/>
      <c r="B11" s="25"/>
      <c r="C11" s="25"/>
      <c r="D11" s="25"/>
      <c r="E11" s="21"/>
      <c r="F11" s="21"/>
      <c r="G11" s="21"/>
      <c r="H11" s="21"/>
      <c r="I11" s="21"/>
      <c r="J11" s="21"/>
      <c r="K11" s="21"/>
      <c r="L11" s="21"/>
      <c r="M11" s="21"/>
    </row>
    <row r="12" spans="1:13" x14ac:dyDescent="0.25">
      <c r="A12" s="21"/>
      <c r="B12" s="25"/>
      <c r="C12" s="25"/>
      <c r="D12" s="25"/>
      <c r="E12" s="21"/>
      <c r="F12" s="21"/>
      <c r="G12" s="21"/>
      <c r="H12" s="21"/>
      <c r="I12" s="21"/>
      <c r="J12" s="21"/>
      <c r="K12" s="21"/>
      <c r="L12" s="21"/>
      <c r="M12" s="21"/>
    </row>
    <row r="13" spans="1:13" x14ac:dyDescent="0.25">
      <c r="A13" s="21"/>
      <c r="B13" s="25"/>
      <c r="C13" s="25"/>
      <c r="D13" s="25"/>
      <c r="E13" s="21"/>
      <c r="F13" s="21"/>
      <c r="G13" s="21"/>
      <c r="H13" s="21"/>
      <c r="I13" s="21"/>
      <c r="J13" s="21"/>
      <c r="K13" s="21"/>
      <c r="L13" s="21"/>
      <c r="M13" s="21"/>
    </row>
    <row r="14" spans="1:13" x14ac:dyDescent="0.25">
      <c r="A14" s="21"/>
      <c r="B14" s="25"/>
      <c r="C14" s="25"/>
      <c r="D14" s="25"/>
      <c r="E14" s="21"/>
      <c r="F14" s="21"/>
      <c r="G14" s="21"/>
      <c r="H14" s="21"/>
      <c r="I14" s="21"/>
      <c r="J14" s="21"/>
      <c r="K14" s="21"/>
      <c r="L14" s="21"/>
      <c r="M14" s="21"/>
    </row>
    <row r="15" spans="1:13" x14ac:dyDescent="0.25">
      <c r="A15" s="21"/>
      <c r="B15" s="25"/>
      <c r="C15" s="25"/>
      <c r="D15" s="25"/>
      <c r="E15" s="21"/>
      <c r="F15" s="21"/>
      <c r="G15" s="21"/>
      <c r="H15" s="21"/>
      <c r="I15" s="21"/>
      <c r="J15" s="21"/>
      <c r="K15" s="21"/>
      <c r="L15" s="21"/>
      <c r="M15" s="21"/>
    </row>
    <row r="16" spans="1:13" ht="15.75" thickBot="1" x14ac:dyDescent="0.3">
      <c r="A16" s="21"/>
      <c r="B16" s="26"/>
      <c r="C16" s="26"/>
      <c r="D16" s="26"/>
      <c r="E16" s="21"/>
      <c r="F16" s="21"/>
      <c r="G16" s="21"/>
      <c r="H16" s="21"/>
      <c r="I16" s="21"/>
      <c r="J16" s="21"/>
      <c r="K16" s="21"/>
      <c r="L16" s="21"/>
      <c r="M16" s="21"/>
    </row>
    <row r="17" spans="1:13" ht="15.75" thickTop="1" x14ac:dyDescent="0.25">
      <c r="A17" s="21" t="s">
        <v>28</v>
      </c>
      <c r="B17" s="25">
        <f>SUM(B9:B16)</f>
        <v>0</v>
      </c>
      <c r="C17" s="25">
        <f t="shared" ref="C17:D17" si="0">SUM(C9:C16)</f>
        <v>0</v>
      </c>
      <c r="D17" s="25">
        <f t="shared" si="0"/>
        <v>0</v>
      </c>
      <c r="E17" s="21"/>
      <c r="F17" s="21"/>
      <c r="G17" s="21"/>
      <c r="H17" s="21"/>
      <c r="I17" s="21"/>
      <c r="J17" s="21"/>
      <c r="K17" s="21"/>
      <c r="L17" s="21"/>
      <c r="M17" s="21"/>
    </row>
    <row r="19" spans="1:13" x14ac:dyDescent="0.25">
      <c r="A19" s="22"/>
      <c r="B19" s="22" t="s">
        <v>22</v>
      </c>
      <c r="C19" s="22" t="s">
        <v>23</v>
      </c>
      <c r="D19" s="22" t="s">
        <v>35</v>
      </c>
      <c r="E19" s="22"/>
      <c r="F19" s="22"/>
      <c r="G19" s="22"/>
      <c r="H19" s="22"/>
      <c r="I19" s="22"/>
      <c r="J19" s="22"/>
      <c r="K19" s="22"/>
      <c r="L19" s="22"/>
      <c r="M19" s="22"/>
    </row>
    <row r="20" spans="1:13" x14ac:dyDescent="0.25">
      <c r="A20" s="22" t="s">
        <v>20</v>
      </c>
      <c r="B20" s="27"/>
      <c r="C20" s="27"/>
      <c r="D20" s="27"/>
      <c r="E20" s="22"/>
      <c r="F20" s="22"/>
      <c r="G20" s="22"/>
      <c r="H20" s="22"/>
      <c r="I20" s="22"/>
      <c r="J20" s="22"/>
      <c r="K20" s="22"/>
      <c r="L20" s="22"/>
      <c r="M20" s="22"/>
    </row>
    <row r="21" spans="1:13" x14ac:dyDescent="0.25">
      <c r="A21" s="22" t="s">
        <v>31</v>
      </c>
      <c r="B21" s="27"/>
      <c r="C21" s="27"/>
      <c r="D21" s="27">
        <f>B21-C21</f>
        <v>0</v>
      </c>
      <c r="E21" s="22"/>
      <c r="F21" s="22"/>
      <c r="G21" s="22"/>
      <c r="H21" s="22"/>
      <c r="I21" s="22"/>
      <c r="J21" s="22"/>
      <c r="K21" s="22"/>
      <c r="L21" s="22"/>
      <c r="M21" s="22"/>
    </row>
    <row r="22" spans="1:13" x14ac:dyDescent="0.25">
      <c r="A22" s="22"/>
      <c r="B22" s="27"/>
      <c r="C22" s="27"/>
      <c r="D22" s="27"/>
      <c r="E22" s="22"/>
      <c r="F22" s="22"/>
      <c r="G22" s="22"/>
      <c r="H22" s="22"/>
      <c r="I22" s="22"/>
      <c r="J22" s="22"/>
      <c r="K22" s="22"/>
      <c r="L22" s="22"/>
      <c r="M22" s="22"/>
    </row>
    <row r="23" spans="1:13" x14ac:dyDescent="0.25">
      <c r="A23" s="22"/>
      <c r="B23" s="27"/>
      <c r="C23" s="27"/>
      <c r="D23" s="27"/>
      <c r="E23" s="22"/>
      <c r="F23" s="22"/>
      <c r="G23" s="22"/>
      <c r="H23" s="22"/>
      <c r="I23" s="22"/>
      <c r="J23" s="22"/>
      <c r="K23" s="22"/>
      <c r="L23" s="22"/>
      <c r="M23" s="22"/>
    </row>
    <row r="24" spans="1:13" x14ac:dyDescent="0.25">
      <c r="A24" s="22"/>
      <c r="B24" s="27"/>
      <c r="C24" s="27"/>
      <c r="D24" s="27"/>
      <c r="E24" s="22"/>
      <c r="F24" s="22"/>
      <c r="G24" s="22"/>
      <c r="H24" s="22"/>
      <c r="I24" s="22"/>
      <c r="J24" s="22"/>
      <c r="K24" s="22"/>
      <c r="L24" s="22"/>
      <c r="M24" s="22"/>
    </row>
    <row r="25" spans="1:13" ht="15.75" thickBot="1" x14ac:dyDescent="0.3">
      <c r="A25" s="22"/>
      <c r="B25" s="28"/>
      <c r="C25" s="28"/>
      <c r="D25" s="28"/>
      <c r="E25" s="22"/>
      <c r="F25" s="22"/>
      <c r="G25" s="22"/>
      <c r="H25" s="22"/>
      <c r="I25" s="22"/>
      <c r="J25" s="22"/>
      <c r="K25" s="22"/>
      <c r="L25" s="22"/>
      <c r="M25" s="22"/>
    </row>
    <row r="26" spans="1:13" ht="15.75" thickTop="1" x14ac:dyDescent="0.25">
      <c r="A26" s="22" t="s">
        <v>29</v>
      </c>
      <c r="B26" s="27">
        <f>SUM(B20:B25)</f>
        <v>0</v>
      </c>
      <c r="C26" s="27">
        <f t="shared" ref="C26:D26" si="1">SUM(C20:C25)</f>
        <v>0</v>
      </c>
      <c r="D26" s="27">
        <f t="shared" si="1"/>
        <v>0</v>
      </c>
      <c r="E26" s="22"/>
      <c r="F26" s="22"/>
      <c r="G26" s="22"/>
      <c r="H26" s="22"/>
      <c r="I26" s="22"/>
      <c r="J26" s="22"/>
      <c r="K26" s="22"/>
      <c r="L26" s="22"/>
      <c r="M26" s="22"/>
    </row>
    <row r="28" spans="1:13" x14ac:dyDescent="0.25">
      <c r="A28" s="23"/>
      <c r="B28" s="23" t="s">
        <v>22</v>
      </c>
      <c r="C28" s="23" t="s">
        <v>23</v>
      </c>
      <c r="D28" s="23" t="s">
        <v>35</v>
      </c>
    </row>
    <row r="29" spans="1:13" x14ac:dyDescent="0.25">
      <c r="A29" s="23" t="s">
        <v>25</v>
      </c>
      <c r="B29" s="29"/>
      <c r="C29" s="29"/>
      <c r="D29" s="29">
        <f>B29-C29</f>
        <v>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F170708-4C76-4191-A99D-724C4693A84C}">
          <x14:formula1>
            <xm:f>List!$A$2:$A$8</xm:f>
          </x14:formula1>
          <xm:sqref>B2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</vt:i4>
      </vt:variant>
    </vt:vector>
  </HeadingPairs>
  <TitlesOfParts>
    <vt:vector size="10" baseType="lpstr">
      <vt:lpstr>SB767 Summary</vt:lpstr>
      <vt:lpstr>List</vt:lpstr>
      <vt:lpstr>DPW</vt:lpstr>
      <vt:lpstr>MISC TOWN GOV</vt:lpstr>
      <vt:lpstr>SENIOR SERVICES</vt:lpstr>
      <vt:lpstr>RECREATION</vt:lpstr>
      <vt:lpstr>NON PROFIT</vt:lpstr>
      <vt:lpstr>COMMITTEE &amp; PUB COMMENT</vt:lpstr>
      <vt:lpstr>Fill In Project Name 7</vt:lpstr>
      <vt:lpstr>'SB767 Summary'!Print_Area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Kelliher, Keith (DOR)</dc:creator>
  <cp:lastModifiedBy>Karen Beattie</cp:lastModifiedBy>
  <cp:lastPrinted>2024-01-16T18:22:12Z</cp:lastPrinted>
  <dcterms:created xsi:type="dcterms:W3CDTF">2023-09-15T17:56:40Z</dcterms:created>
  <dcterms:modified xsi:type="dcterms:W3CDTF">2025-03-20T18:48:08Z</dcterms:modified>
</cp:coreProperties>
</file>